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ashboard" sheetId="1" state="visible" r:id="rId3"/>
    <sheet name="Data Entry" sheetId="2" state="visible" r:id="rId4"/>
    <sheet name="Transactions" sheetId="3" state="visible" r:id="rId5"/>
    <sheet name="Bills &amp; Savings" sheetId="4" state="visible" r:id="rId6"/>
    <sheet name="Chart Data" sheetId="5" state="hidden" r:id="rId7"/>
    <sheet name="Start Here" sheetId="6" state="visible" r:id="rId8"/>
  </sheets>
  <definedNames>
    <definedName function="false" hidden="false" localSheetId="3" name="_xlnm.Print_Area" vbProcedure="false">'Bills &amp; Savings'!$B$2:$M$20</definedName>
    <definedName function="false" hidden="false" localSheetId="0" name="_xlnm.Print_Area" vbProcedure="false">Dashboard!$B$2:$AV$42</definedName>
    <definedName function="false" hidden="false" localSheetId="1" name="_xlnm.Print_Area" vbProcedure="false">'Data Entry'!$B$2:$N$19</definedName>
    <definedName function="false" hidden="false" localSheetId="5" name="_xlnm.Print_Area" vbProcedure="false">'Start Here'!$B$2:$C$17</definedName>
    <definedName function="false" hidden="false" localSheetId="2" name="_xlnm.Print_Area" vbProcedure="false">Transactions!$B$2:$G$404</definedName>
    <definedName function="false" hidden="false" localSheetId="2" name="_xlnm.Print_Titles" vbProcedure="false">Transactions!$4:$4</definedName>
    <definedName function="false" hidden="true" localSheetId="2" name="_xlnm._FilterDatabase" vbProcedure="false">Transactions!$B$4:$G$404</definedName>
    <definedName function="false" hidden="false" name="Bills" vbProcedure="false">'Bills &amp; Savings'!$B$7:$B$15</definedName>
    <definedName function="false" hidden="false" name="Expenses" vbProcedure="false">'Data Entry'!$K$8:$K$14</definedName>
    <definedName function="false" hidden="false" name="Income" vbProcedure="false">'Data Entry'!$F$8:$F$15</definedName>
    <definedName function="false" hidden="false" name="MonthEnd" vbProcedure="false">'Chart Data'!$D$2</definedName>
    <definedName function="false" hidden="false" name="MonthStart" vbProcedure="false">'Chart Data'!$B$2</definedName>
    <definedName function="false" hidden="false" name="Savings" vbProcedure="false">'Bills &amp; Savings'!$I$7:$I$15</definedName>
    <definedName function="false" hidden="false" name="TxAmt" vbProcedure="false">Transactions!$E$5:$E$404</definedName>
    <definedName function="false" hidden="false" name="TxCat" vbProcedure="false">Transactions!$C$5:$C$404</definedName>
    <definedName function="false" hidden="false" name="TxDate" vbProcedure="false">Transactions!$B$5:$B$404</definedName>
    <definedName function="false" hidden="false" name="TxSub" vbProcedure="false">Transactions!$D$5:$D$404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<sst xmlns="http://schemas.openxmlformats.org/spreadsheetml/2006/main" count="187" uniqueCount="132">
  <si>
    <t xml:space="preserve">BUDGET PLANNER</t>
  </si>
  <si>
    <t xml:space="preserve">▼  MONTH  (pick from the list)</t>
  </si>
  <si>
    <t xml:space="preserve">Personal budget  •  monthly overview</t>
  </si>
  <si>
    <t xml:space="preserve">Income  •  Bills  •  Savings  •  Expenses</t>
  </si>
  <si>
    <t xml:space="preserve">CURRENT BALANCE</t>
  </si>
  <si>
    <t xml:space="preserve">INCOME</t>
  </si>
  <si>
    <t xml:space="preserve">EXPENSES</t>
  </si>
  <si>
    <t xml:space="preserve">BILLS</t>
  </si>
  <si>
    <t xml:space="preserve">Money available to spend</t>
  </si>
  <si>
    <t xml:space="preserve">Actual income received</t>
  </si>
  <si>
    <t xml:space="preserve">Actual expenses paid</t>
  </si>
  <si>
    <t xml:space="preserve">Actual bills paid</t>
  </si>
  <si>
    <t xml:space="preserve">Cash Flow Summary</t>
  </si>
  <si>
    <t xml:space="preserve">Expenses Summary</t>
  </si>
  <si>
    <t xml:space="preserve">Bill Summary</t>
  </si>
  <si>
    <t xml:space="preserve">Allocation Summary</t>
  </si>
  <si>
    <t xml:space="preserve">Actual vs. budget</t>
  </si>
  <si>
    <t xml:space="preserve">Where the money went</t>
  </si>
  <si>
    <t xml:space="preserve">Actual bill payments</t>
  </si>
  <si>
    <t xml:space="preserve">Actual split of the income</t>
  </si>
  <si>
    <t xml:space="preserve">Budget Vs. Actual</t>
  </si>
  <si>
    <t xml:space="preserve">Highest Expenses</t>
  </si>
  <si>
    <t xml:space="preserve">Income Sources</t>
  </si>
  <si>
    <t xml:space="preserve">Actual Vs. Budget</t>
  </si>
  <si>
    <t xml:space="preserve">Savings rate and bill status</t>
  </si>
  <si>
    <t xml:space="preserve">Top spending categories</t>
  </si>
  <si>
    <t xml:space="preserve">Expense categories</t>
  </si>
  <si>
    <t xml:space="preserve">SAVINGS RATE</t>
  </si>
  <si>
    <t xml:space="preserve">CATEGORY</t>
  </si>
  <si>
    <t xml:space="preserve">ACTUAL</t>
  </si>
  <si>
    <t xml:space="preserve">Budget</t>
  </si>
  <si>
    <t xml:space="preserve">Actual</t>
  </si>
  <si>
    <t xml:space="preserve">Paid</t>
  </si>
  <si>
    <t xml:space="preserve">Partial</t>
  </si>
  <si>
    <t xml:space="preserve">Not Paid</t>
  </si>
  <si>
    <t xml:space="preserve">BUDGET &amp; CATEGORIES</t>
  </si>
  <si>
    <t xml:space="preserve">Set your monthly budgets here  •  blue cells are yours to fill  •  log spending on the Transactions sheet</t>
  </si>
  <si>
    <t xml:space="preserve">Opening balance</t>
  </si>
  <si>
    <t xml:space="preserve">Unmatched this month</t>
  </si>
  <si>
    <t xml:space="preserve">Income</t>
  </si>
  <si>
    <t xml:space="preserve">Expenses</t>
  </si>
  <si>
    <t xml:space="preserve">NAME</t>
  </si>
  <si>
    <t xml:space="preserve">BUDGET</t>
  </si>
  <si>
    <t xml:space="preserve">LEFT</t>
  </si>
  <si>
    <t xml:space="preserve">Start Balance</t>
  </si>
  <si>
    <t xml:space="preserve">Salary</t>
  </si>
  <si>
    <t xml:space="preserve">Housing</t>
  </si>
  <si>
    <t xml:space="preserve">Food Card</t>
  </si>
  <si>
    <t xml:space="preserve">Food &amp; Groceries</t>
  </si>
  <si>
    <t xml:space="preserve">Rent</t>
  </si>
  <si>
    <t xml:space="preserve">Transportation</t>
  </si>
  <si>
    <t xml:space="preserve">Bills</t>
  </si>
  <si>
    <t xml:space="preserve">Side Income</t>
  </si>
  <si>
    <t xml:space="preserve">Personal Care</t>
  </si>
  <si>
    <t xml:space="preserve">Savings</t>
  </si>
  <si>
    <t xml:space="preserve">Healthcare</t>
  </si>
  <si>
    <t xml:space="preserve">Rest</t>
  </si>
  <si>
    <t xml:space="preserve">Insurance</t>
  </si>
  <si>
    <t xml:space="preserve">Start Balance carries forward automatically from earlier months.</t>
  </si>
  <si>
    <t xml:space="preserve">Entertainment</t>
  </si>
  <si>
    <t xml:space="preserve">Total</t>
  </si>
  <si>
    <t xml:space="preserve">Budgets are per month and stay the same for every month you view.  Actual columns are filtered to the month shown above.</t>
  </si>
  <si>
    <t xml:space="preserve">A red "unmatched" chip means some logged amounts do not match any name in these tables - check the Check column on the Transactions sheet.</t>
  </si>
  <si>
    <t xml:space="preserve">TRANSACTIONS LIST</t>
  </si>
  <si>
    <t xml:space="preserve">Log every transaction here  •  blue cells are yours to fill</t>
  </si>
  <si>
    <t xml:space="preserve">DATE</t>
  </si>
  <si>
    <t xml:space="preserve">SUB-CATEGORY</t>
  </si>
  <si>
    <t xml:space="preserve">AMOUNT</t>
  </si>
  <si>
    <t xml:space="preserve">COMMENT</t>
  </si>
  <si>
    <t xml:space="preserve">CHECK</t>
  </si>
  <si>
    <t xml:space="preserve">February salary card load</t>
  </si>
  <si>
    <t xml:space="preserve">Maintenance</t>
  </si>
  <si>
    <t xml:space="preserve">Electricity</t>
  </si>
  <si>
    <t xml:space="preserve">Feb electricity bill</t>
  </si>
  <si>
    <t xml:space="preserve">Car</t>
  </si>
  <si>
    <t xml:space="preserve">Monthly car fund</t>
  </si>
  <si>
    <t xml:space="preserve">Pharmacy</t>
  </si>
  <si>
    <t xml:space="preserve">BILLS &amp; SAVINGS</t>
  </si>
  <si>
    <t xml:space="preserve">Recurring monthly bills and savings goals</t>
  </si>
  <si>
    <t xml:space="preserve">DUE DAY</t>
  </si>
  <si>
    <t xml:space="preserve">PAID</t>
  </si>
  <si>
    <t xml:space="preserve">STATUS</t>
  </si>
  <si>
    <t xml:space="preserve">GOAL</t>
  </si>
  <si>
    <t xml:space="preserve">SAVED</t>
  </si>
  <si>
    <t xml:space="preserve">%</t>
  </si>
  <si>
    <t xml:space="preserve">Life</t>
  </si>
  <si>
    <t xml:space="preserve">Water</t>
  </si>
  <si>
    <t xml:space="preserve">Family</t>
  </si>
  <si>
    <t xml:space="preserve">Internet</t>
  </si>
  <si>
    <t xml:space="preserve">Trip</t>
  </si>
  <si>
    <t xml:space="preserve">Gas</t>
  </si>
  <si>
    <t xml:space="preserve">Due Day is the day of the month the bill is due (1-31), so one row works for every month.  A red day means it is overdue and not yet fully paid.</t>
  </si>
  <si>
    <t xml:space="preserve">Paid / Saved pull automatically from the Transactions sheet for the month shown above, matched on Sub-Category.</t>
  </si>
  <si>
    <t xml:space="preserve">Bill status: Paid (full amount logged) / Partial (something logged) / Not Paid.  Goal and Saved are per month, and Status compares the two.</t>
  </si>
  <si>
    <t xml:space="preserve">Helper sheet - feeds the Dashboard. Do not type here.</t>
  </si>
  <si>
    <t xml:space="preserve">Month start</t>
  </si>
  <si>
    <t xml:space="preserve">Month end</t>
  </si>
  <si>
    <t xml:space="preserve">Unmatched</t>
  </si>
  <si>
    <t xml:space="preserve">Allocation</t>
  </si>
  <si>
    <t xml:space="preserve">Amount</t>
  </si>
  <si>
    <t xml:space="preserve">Cash Flow</t>
  </si>
  <si>
    <t xml:space="preserve">Actual Vs Budget</t>
  </si>
  <si>
    <t xml:space="preserve">Saving rate</t>
  </si>
  <si>
    <t xml:space="preserve">Expense rank key</t>
  </si>
  <si>
    <t xml:space="preserve">Month list (dashboard dropdown)</t>
  </si>
  <si>
    <t xml:space="preserve">  MONTHLY BUDGET DASHBOARD</t>
  </si>
  <si>
    <t xml:space="preserve">  How to use this template</t>
  </si>
  <si>
    <t xml:space="preserve">Legend</t>
  </si>
  <si>
    <t xml:space="preserve">Light-blue cells with blue text are the ONLY cells you type into. Everything else is a formula and updates by itself.</t>
  </si>
  <si>
    <t xml:space="preserve">Step 1 - Data Entry</t>
  </si>
  <si>
    <t xml:space="preserve">List your income sources and expense categories and set a monthly Budget for each. The "Left" column shows what is still unspent.</t>
  </si>
  <si>
    <t xml:space="preserve">Step 2 - Bills &amp; Savings</t>
  </si>
  <si>
    <t xml:space="preserve">List recurring bills with the Due Day (1-31) and a monthly budget, plus your savings goals per month.</t>
  </si>
  <si>
    <t xml:space="preserve">Step 3 - Transactions</t>
  </si>
  <si>
    <t xml:space="preserve">Log every transaction: Date, Category (dropdown), Sub-Category (dropdown), Amount, Comment. Header arrows let you sort and filter.</t>
  </si>
  <si>
    <t xml:space="preserve">Step 4 - Dashboard</t>
  </si>
  <si>
    <t xml:space="preserve">Pick a month from the dropdown in the top-left box. Every KPI and chart is filtered to that month, and it all fits on one screen.</t>
  </si>
  <si>
    <t xml:space="preserve">Many months, one file</t>
  </si>
  <si>
    <t xml:space="preserve">Keep logging into the same Transactions sheet month after month. Switch months on the Dashboard to see each one.</t>
  </si>
  <si>
    <t xml:space="preserve">Set your starting cash once on the Data Entry sheet. Start Balance for later months is carried forward automatically from earlier transactions.</t>
  </si>
  <si>
    <t xml:space="preserve">The Check column</t>
  </si>
  <si>
    <t xml:space="preserve">If a Sub-Category does not match any name in your tables (a typo, or the wrong Category), the row is flagged and the "Unmatched" chip turns red. Fix the name and the flag clears.</t>
  </si>
  <si>
    <t xml:space="preserve">Bill status</t>
  </si>
  <si>
    <t xml:space="preserve">Paid = full amount logged, Partial = something logged, Not Paid = nothing yet. A red Due Day means it is overdue.</t>
  </si>
  <si>
    <t xml:space="preserve">Protection</t>
  </si>
  <si>
    <t xml:space="preserve">Sheets are protected so formulas cannot be overwritten by accident. There is no password - Review &gt; Unprotect Sheet if you need to change the layout.</t>
  </si>
  <si>
    <t xml:space="preserve">Sample data</t>
  </si>
  <si>
    <t xml:space="preserve">February 2026 ships with one worked example month. Clear those five rows on the Transactions sheet to start your own.</t>
  </si>
  <si>
    <t xml:space="preserve">Currency</t>
  </si>
  <si>
    <t xml:space="preserve">Formatted in US dollars. Change the number format of the value cells to switch currency.</t>
  </si>
  <si>
    <t xml:space="preserve">Chart Data sheet</t>
  </si>
  <si>
    <t xml:space="preserve">Hidden helper sheet that feeds the dashboard charts. Right-click a tab and choose Unhide if you ever need it.</t>
  </si>
</sst>
</file>

<file path=xl/styles.xml><?xml version="1.0" encoding="utf-8"?>
<styleSheet xmlns="http://schemas.openxmlformats.org/spreadsheetml/2006/main">
  <numFmts count="8">
    <numFmt numFmtId="164" formatCode="General"/>
    <numFmt numFmtId="165" formatCode="mmmm\ yyyy"/>
    <numFmt numFmtId="166" formatCode="\$#,##0;[RED]&quot;($&quot;#,##0\)"/>
    <numFmt numFmtId="167" formatCode="0%"/>
    <numFmt numFmtId="168" formatCode="\$#,##0;&quot;($&quot;#,##0\);\-"/>
    <numFmt numFmtId="169" formatCode="General"/>
    <numFmt numFmtId="170" formatCode="\$#,##0"/>
    <numFmt numFmtId="171" formatCode="dd\-mmm\-yy"/>
  </numFmts>
  <fonts count="42">
    <font>
      <sz val="11"/>
      <color theme="1"/>
      <name val="Calibri"/>
      <family val="2"/>
      <charset val="1"/>
    </font>
    <font>
      <sz val="10"/>
      <name val="Arial"/>
      <family val="0"/>
    </font>
    <font>
      <sz val="10"/>
      <name val="Arial"/>
      <family val="0"/>
    </font>
    <font>
      <sz val="10"/>
      <name val="Arial"/>
      <family val="0"/>
    </font>
    <font>
      <b val="true"/>
      <sz val="14"/>
      <color rgb="FF2F5FD0"/>
      <name val="Arial"/>
      <family val="0"/>
      <charset val="1"/>
    </font>
    <font>
      <b val="true"/>
      <sz val="16"/>
      <color rgb="FFFFFFFF"/>
      <name val="Arial"/>
      <family val="0"/>
      <charset val="1"/>
    </font>
    <font>
      <b val="true"/>
      <sz val="10"/>
      <color rgb="FFFFFFFF"/>
      <name val="Arial"/>
      <family val="0"/>
      <charset val="1"/>
    </font>
    <font>
      <sz val="8.5"/>
      <color rgb="FF7A879C"/>
      <name val="Arial"/>
      <family val="0"/>
      <charset val="1"/>
    </font>
    <font>
      <sz val="9.5"/>
      <color rgb="FFB9C6EC"/>
      <name val="Arial"/>
      <family val="0"/>
      <charset val="1"/>
    </font>
    <font>
      <b val="true"/>
      <sz val="8.5"/>
      <color rgb="FF2F5FD0"/>
      <name val="Arial"/>
      <family val="0"/>
      <charset val="1"/>
    </font>
    <font>
      <b val="true"/>
      <sz val="8.5"/>
      <color rgb="FF178A77"/>
      <name val="Arial"/>
      <family val="0"/>
      <charset val="1"/>
    </font>
    <font>
      <b val="true"/>
      <sz val="8.5"/>
      <color rgb="FFCE5A43"/>
      <name val="Arial"/>
      <family val="0"/>
      <charset val="1"/>
    </font>
    <font>
      <b val="true"/>
      <sz val="8.5"/>
      <color rgb="FFB07C1E"/>
      <name val="Arial"/>
      <family val="0"/>
      <charset val="1"/>
    </font>
    <font>
      <sz val="8"/>
      <color rgb="FF7A879C"/>
      <name val="Arial"/>
      <family val="0"/>
      <charset val="1"/>
    </font>
    <font>
      <b val="true"/>
      <sz val="20"/>
      <color rgb="FF2F5FD0"/>
      <name val="Arial"/>
      <family val="0"/>
      <charset val="1"/>
    </font>
    <font>
      <b val="true"/>
      <sz val="20"/>
      <color rgb="FF178A77"/>
      <name val="Arial"/>
      <family val="0"/>
      <charset val="1"/>
    </font>
    <font>
      <b val="true"/>
      <sz val="20"/>
      <color rgb="FFCE5A43"/>
      <name val="Arial"/>
      <family val="0"/>
      <charset val="1"/>
    </font>
    <font>
      <b val="true"/>
      <sz val="20"/>
      <color rgb="FFB07C1E"/>
      <name val="Arial"/>
      <family val="0"/>
      <charset val="1"/>
    </font>
    <font>
      <b val="true"/>
      <sz val="10.5"/>
      <color rgb="FF2F5FD0"/>
      <name val="Arial"/>
      <family val="0"/>
      <charset val="1"/>
    </font>
    <font>
      <b val="true"/>
      <sz val="10.5"/>
      <color rgb="FFCE5A43"/>
      <name val="Arial"/>
      <family val="0"/>
      <charset val="1"/>
    </font>
    <font>
      <b val="true"/>
      <sz val="10.5"/>
      <color rgb="FFB07C1E"/>
      <name val="Arial"/>
      <family val="0"/>
      <charset val="1"/>
    </font>
    <font>
      <b val="true"/>
      <sz val="10.5"/>
      <color rgb="FF6E5CC4"/>
      <name val="Arial"/>
      <family val="0"/>
      <charset val="1"/>
    </font>
    <font>
      <b val="true"/>
      <sz val="10.5"/>
      <color rgb="FF178A77"/>
      <name val="Arial"/>
      <family val="0"/>
      <charset val="1"/>
    </font>
    <font>
      <b val="true"/>
      <sz val="8"/>
      <color rgb="FF178A77"/>
      <name val="Arial"/>
      <family val="0"/>
      <charset val="1"/>
    </font>
    <font>
      <b val="true"/>
      <sz val="8"/>
      <color rgb="FFCE5A43"/>
      <name val="Arial"/>
      <family val="0"/>
      <charset val="1"/>
    </font>
    <font>
      <sz val="9.5"/>
      <color rgb="FF33415C"/>
      <name val="Arial"/>
      <family val="0"/>
      <charset val="1"/>
    </font>
    <font>
      <b val="true"/>
      <sz val="10.5"/>
      <color rgb="FF33415C"/>
      <name val="Arial"/>
      <family val="0"/>
      <charset val="1"/>
    </font>
    <font>
      <b val="true"/>
      <sz val="8"/>
      <color rgb="FFB07C1E"/>
      <name val="Arial"/>
      <family val="0"/>
      <charset val="1"/>
    </font>
    <font>
      <sz val="7"/>
      <color rgb="FF7A879C"/>
      <name val="Arial"/>
      <family val="2"/>
    </font>
    <font>
      <b val="true"/>
      <sz val="7"/>
      <color rgb="FFFFFFFF"/>
      <name val="Arial"/>
      <family val="2"/>
    </font>
    <font>
      <b val="true"/>
      <sz val="14"/>
      <color rgb="FF33415C"/>
      <name val="Arial"/>
      <family val="0"/>
      <charset val="1"/>
    </font>
    <font>
      <sz val="9"/>
      <color rgb="FF7A879C"/>
      <name val="Arial"/>
      <family val="0"/>
      <charset val="1"/>
    </font>
    <font>
      <b val="true"/>
      <sz val="10"/>
      <color rgb="FF33415C"/>
      <name val="Arial"/>
      <family val="0"/>
      <charset val="1"/>
    </font>
    <font>
      <sz val="9.5"/>
      <color rgb="FF7A879C"/>
      <name val="Arial"/>
      <family val="0"/>
      <charset val="1"/>
    </font>
    <font>
      <b val="true"/>
      <sz val="11"/>
      <color rgb="FF2F5FD0"/>
      <name val="Arial"/>
      <family val="0"/>
      <charset val="1"/>
    </font>
    <font>
      <b val="true"/>
      <sz val="8.5"/>
      <color rgb="FF33415C"/>
      <name val="Arial"/>
      <family val="0"/>
      <charset val="1"/>
    </font>
    <font>
      <sz val="10"/>
      <color rgb="FF33415C"/>
      <name val="Arial"/>
      <family val="0"/>
      <charset val="1"/>
    </font>
    <font>
      <sz val="10"/>
      <color rgb="FF2F5FD0"/>
      <name val="Arial"/>
      <family val="0"/>
      <charset val="1"/>
    </font>
    <font>
      <sz val="10"/>
      <color rgb="FF7A879C"/>
      <name val="Arial"/>
      <family val="0"/>
      <charset val="1"/>
    </font>
    <font>
      <sz val="9"/>
      <color rgb="FFF2836B"/>
      <name val="Arial"/>
      <family val="0"/>
      <charset val="1"/>
    </font>
    <font>
      <b val="true"/>
      <sz val="9"/>
      <color rgb="FF33415C"/>
      <name val="Arial"/>
      <family val="0"/>
      <charset val="1"/>
    </font>
    <font>
      <b val="true"/>
      <sz val="10"/>
      <color rgb="FFF2836B"/>
      <name val="Arial"/>
      <family val="0"/>
      <charset val="1"/>
    </font>
  </fonts>
  <fills count="16">
    <fill>
      <patternFill patternType="none"/>
    </fill>
    <fill>
      <patternFill patternType="gray125"/>
    </fill>
    <fill>
      <patternFill patternType="solid">
        <fgColor rgb="FFF6F8FC"/>
        <bgColor rgb="FFF1F5FB"/>
      </patternFill>
    </fill>
    <fill>
      <patternFill patternType="solid">
        <fgColor rgb="FF4C7EF3"/>
        <bgColor rgb="FF4F81BD"/>
      </patternFill>
    </fill>
    <fill>
      <patternFill patternType="solid">
        <fgColor rgb="FF2B3A67"/>
        <bgColor rgb="FF33415C"/>
      </patternFill>
    </fill>
    <fill>
      <patternFill patternType="solid">
        <fgColor rgb="FFFFFFFF"/>
        <bgColor rgb="FFF6F8FC"/>
      </patternFill>
    </fill>
    <fill>
      <patternFill patternType="solid">
        <fgColor rgb="FF3FBFA8"/>
        <bgColor rgb="FF2E9E6B"/>
      </patternFill>
    </fill>
    <fill>
      <patternFill patternType="solid">
        <fgColor rgb="FFF2836B"/>
        <bgColor rgb="FFD9694F"/>
      </patternFill>
    </fill>
    <fill>
      <patternFill patternType="solid">
        <fgColor rgb="FFF2B34B"/>
        <bgColor rgb="FFFFC9A8"/>
      </patternFill>
    </fill>
    <fill>
      <patternFill patternType="solid">
        <fgColor rgb="FFE9F0FE"/>
        <bgColor rgb="FFEAF2FE"/>
      </patternFill>
    </fill>
    <fill>
      <patternFill patternType="solid">
        <fgColor rgb="FFE4F7F3"/>
        <bgColor rgb="FFE6F6EE"/>
      </patternFill>
    </fill>
    <fill>
      <patternFill patternType="solid">
        <fgColor rgb="FFFDEDE8"/>
        <bgColor rgb="FFFCEDE9"/>
      </patternFill>
    </fill>
    <fill>
      <patternFill patternType="solid">
        <fgColor rgb="FFFDF4E3"/>
        <bgColor rgb="FFFBF1DE"/>
      </patternFill>
    </fill>
    <fill>
      <patternFill patternType="solid">
        <fgColor rgb="FFF1F5FB"/>
        <bgColor rgb="FFF6F8FC"/>
      </patternFill>
    </fill>
    <fill>
      <patternFill patternType="solid">
        <fgColor rgb="FFEAF2FE"/>
        <bgColor rgb="FFE9F0FE"/>
      </patternFill>
    </fill>
    <fill>
      <patternFill patternType="solid">
        <fgColor rgb="FFF0EDFC"/>
        <bgColor rgb="FFEDF0F3"/>
      </patternFill>
    </fill>
  </fills>
  <borders count="61">
    <border diagonalUp="false" diagonalDown="false">
      <left/>
      <right/>
      <top/>
      <bottom/>
      <diagonal/>
    </border>
    <border diagonalUp="false" diagonalDown="false">
      <left style="thin">
        <color rgb="FFFFFFFF"/>
      </left>
      <right style="thin">
        <color rgb="FFFFFFFF"/>
      </right>
      <top style="thin">
        <color rgb="FFFFFFFF"/>
      </top>
      <bottom/>
      <diagonal/>
    </border>
    <border diagonalUp="false" diagonalDown="false">
      <left style="thin">
        <color rgb="FFFFFFFF"/>
      </left>
      <right style="thin">
        <color rgb="FFFFFFFF"/>
      </right>
      <top/>
      <bottom style="thin">
        <color rgb="FFFFFFFF"/>
      </bottom>
      <diagonal/>
    </border>
    <border diagonalUp="false" diagonalDown="false">
      <left style="thin">
        <color rgb="FF4C7EF3"/>
      </left>
      <right/>
      <top style="thin">
        <color rgb="FF4C7EF3"/>
      </top>
      <bottom/>
      <diagonal/>
    </border>
    <border diagonalUp="false" diagonalDown="false">
      <left/>
      <right/>
      <top style="thin">
        <color rgb="FF4C7EF3"/>
      </top>
      <bottom/>
      <diagonal/>
    </border>
    <border diagonalUp="false" diagonalDown="false">
      <left/>
      <right style="thin">
        <color rgb="FF4C7EF3"/>
      </right>
      <top style="thin">
        <color rgb="FF4C7EF3"/>
      </top>
      <bottom/>
      <diagonal/>
    </border>
    <border diagonalUp="false" diagonalDown="false">
      <left style="thin">
        <color rgb="FF3FBFA8"/>
      </left>
      <right/>
      <top style="thin">
        <color rgb="FF3FBFA8"/>
      </top>
      <bottom/>
      <diagonal/>
    </border>
    <border diagonalUp="false" diagonalDown="false">
      <left/>
      <right/>
      <top style="thin">
        <color rgb="FF3FBFA8"/>
      </top>
      <bottom/>
      <diagonal/>
    </border>
    <border diagonalUp="false" diagonalDown="false">
      <left/>
      <right style="thin">
        <color rgb="FF3FBFA8"/>
      </right>
      <top style="thin">
        <color rgb="FF3FBFA8"/>
      </top>
      <bottom/>
      <diagonal/>
    </border>
    <border diagonalUp="false" diagonalDown="false">
      <left style="thin">
        <color rgb="FFF2836B"/>
      </left>
      <right/>
      <top style="thin">
        <color rgb="FFF2836B"/>
      </top>
      <bottom/>
      <diagonal/>
    </border>
    <border diagonalUp="false" diagonalDown="false">
      <left/>
      <right/>
      <top style="thin">
        <color rgb="FFF2836B"/>
      </top>
      <bottom/>
      <diagonal/>
    </border>
    <border diagonalUp="false" diagonalDown="false">
      <left/>
      <right style="thin">
        <color rgb="FFF2836B"/>
      </right>
      <top style="thin">
        <color rgb="FFF2836B"/>
      </top>
      <bottom/>
      <diagonal/>
    </border>
    <border diagonalUp="false" diagonalDown="false">
      <left style="thin">
        <color rgb="FFF2B34B"/>
      </left>
      <right/>
      <top style="thin">
        <color rgb="FFF2B34B"/>
      </top>
      <bottom/>
      <diagonal/>
    </border>
    <border diagonalUp="false" diagonalDown="false">
      <left/>
      <right/>
      <top style="thin">
        <color rgb="FFF2B34B"/>
      </top>
      <bottom/>
      <diagonal/>
    </border>
    <border diagonalUp="false" diagonalDown="false">
      <left/>
      <right style="thin">
        <color rgb="FFF2B34B"/>
      </right>
      <top style="thin">
        <color rgb="FFF2B34B"/>
      </top>
      <bottom/>
      <diagonal/>
    </border>
    <border diagonalUp="false" diagonalDown="false">
      <left style="thin">
        <color rgb="FF4C7EF3"/>
      </left>
      <right/>
      <top/>
      <bottom/>
      <diagonal/>
    </border>
    <border diagonalUp="false" diagonalDown="false">
      <left/>
      <right style="thin">
        <color rgb="FF4C7EF3"/>
      </right>
      <top/>
      <bottom/>
      <diagonal/>
    </border>
    <border diagonalUp="false" diagonalDown="false">
      <left style="thin">
        <color rgb="FF3FBFA8"/>
      </left>
      <right/>
      <top/>
      <bottom/>
      <diagonal/>
    </border>
    <border diagonalUp="false" diagonalDown="false">
      <left/>
      <right style="thin">
        <color rgb="FF3FBFA8"/>
      </right>
      <top/>
      <bottom/>
      <diagonal/>
    </border>
    <border diagonalUp="false" diagonalDown="false">
      <left style="thin">
        <color rgb="FFF2836B"/>
      </left>
      <right/>
      <top/>
      <bottom/>
      <diagonal/>
    </border>
    <border diagonalUp="false" diagonalDown="false">
      <left/>
      <right style="thin">
        <color rgb="FFF2836B"/>
      </right>
      <top/>
      <bottom/>
      <diagonal/>
    </border>
    <border diagonalUp="false" diagonalDown="false">
      <left style="thin">
        <color rgb="FFF2B34B"/>
      </left>
      <right/>
      <top/>
      <bottom/>
      <diagonal/>
    </border>
    <border diagonalUp="false" diagonalDown="false">
      <left/>
      <right style="thin">
        <color rgb="FFF2B34B"/>
      </right>
      <top/>
      <bottom/>
      <diagonal/>
    </border>
    <border diagonalUp="false" diagonalDown="false">
      <left style="thin">
        <color rgb="FF4C7EF3"/>
      </left>
      <right/>
      <top/>
      <bottom style="thin">
        <color rgb="FF4C7EF3"/>
      </bottom>
      <diagonal/>
    </border>
    <border diagonalUp="false" diagonalDown="false">
      <left/>
      <right/>
      <top/>
      <bottom style="thin">
        <color rgb="FF4C7EF3"/>
      </bottom>
      <diagonal/>
    </border>
    <border diagonalUp="false" diagonalDown="false">
      <left/>
      <right style="thin">
        <color rgb="FF4C7EF3"/>
      </right>
      <top/>
      <bottom style="thin">
        <color rgb="FF4C7EF3"/>
      </bottom>
      <diagonal/>
    </border>
    <border diagonalUp="false" diagonalDown="false">
      <left style="thin">
        <color rgb="FF3FBFA8"/>
      </left>
      <right/>
      <top/>
      <bottom style="thin">
        <color rgb="FF3FBFA8"/>
      </bottom>
      <diagonal/>
    </border>
    <border diagonalUp="false" diagonalDown="false">
      <left/>
      <right/>
      <top/>
      <bottom style="thin">
        <color rgb="FF3FBFA8"/>
      </bottom>
      <diagonal/>
    </border>
    <border diagonalUp="false" diagonalDown="false">
      <left/>
      <right style="thin">
        <color rgb="FF3FBFA8"/>
      </right>
      <top/>
      <bottom style="thin">
        <color rgb="FF3FBFA8"/>
      </bottom>
      <diagonal/>
    </border>
    <border diagonalUp="false" diagonalDown="false">
      <left style="thin">
        <color rgb="FFF2836B"/>
      </left>
      <right/>
      <top/>
      <bottom style="thin">
        <color rgb="FFF2836B"/>
      </bottom>
      <diagonal/>
    </border>
    <border diagonalUp="false" diagonalDown="false">
      <left/>
      <right/>
      <top/>
      <bottom style="thin">
        <color rgb="FFF2836B"/>
      </bottom>
      <diagonal/>
    </border>
    <border diagonalUp="false" diagonalDown="false">
      <left/>
      <right style="thin">
        <color rgb="FFF2836B"/>
      </right>
      <top/>
      <bottom style="thin">
        <color rgb="FFF2836B"/>
      </bottom>
      <diagonal/>
    </border>
    <border diagonalUp="false" diagonalDown="false">
      <left style="thin">
        <color rgb="FFF2B34B"/>
      </left>
      <right/>
      <top/>
      <bottom style="thin">
        <color rgb="FFF2B34B"/>
      </bottom>
      <diagonal/>
    </border>
    <border diagonalUp="false" diagonalDown="false">
      <left/>
      <right/>
      <top/>
      <bottom style="thin">
        <color rgb="FFF2B34B"/>
      </bottom>
      <diagonal/>
    </border>
    <border diagonalUp="false" diagonalDown="false">
      <left/>
      <right style="thin">
        <color rgb="FFF2B34B"/>
      </right>
      <top/>
      <bottom style="thin">
        <color rgb="FFF2B34B"/>
      </bottom>
      <diagonal/>
    </border>
    <border diagonalUp="false" diagonalDown="false">
      <left style="thin">
        <color rgb="FFE3E9F2"/>
      </left>
      <right/>
      <top style="thin">
        <color rgb="FFE3E9F2"/>
      </top>
      <bottom/>
      <diagonal/>
    </border>
    <border diagonalUp="false" diagonalDown="false">
      <left/>
      <right/>
      <top style="thin">
        <color rgb="FFE3E9F2"/>
      </top>
      <bottom/>
      <diagonal/>
    </border>
    <border diagonalUp="false" diagonalDown="false">
      <left/>
      <right style="thin">
        <color rgb="FFE3E9F2"/>
      </right>
      <top style="thin">
        <color rgb="FFE3E9F2"/>
      </top>
      <bottom/>
      <diagonal/>
    </border>
    <border diagonalUp="false" diagonalDown="false">
      <left style="thin">
        <color rgb="FFE3E9F2"/>
      </left>
      <right/>
      <top/>
      <bottom/>
      <diagonal/>
    </border>
    <border diagonalUp="false" diagonalDown="false">
      <left/>
      <right style="thin">
        <color rgb="FFE3E9F2"/>
      </right>
      <top/>
      <bottom/>
      <diagonal/>
    </border>
    <border diagonalUp="false" diagonalDown="false">
      <left style="thin">
        <color rgb="FFE3E9F2"/>
      </left>
      <right/>
      <top/>
      <bottom style="thin">
        <color rgb="FFE3E9F2"/>
      </bottom>
      <diagonal/>
    </border>
    <border diagonalUp="false" diagonalDown="false">
      <left/>
      <right/>
      <top/>
      <bottom style="thin">
        <color rgb="FFE3E9F2"/>
      </bottom>
      <diagonal/>
    </border>
    <border diagonalUp="false" diagonalDown="false">
      <left/>
      <right style="thin">
        <color rgb="FFE3E9F2"/>
      </right>
      <top/>
      <bottom style="thin">
        <color rgb="FFE3E9F2"/>
      </bottom>
      <diagonal/>
    </border>
    <border diagonalUp="false" diagonalDown="false">
      <left style="thin">
        <color rgb="FFE3E9F2"/>
      </left>
      <right style="thin">
        <color rgb="FFE3E9F2"/>
      </right>
      <top style="thin">
        <color rgb="FFE3E9F2"/>
      </top>
      <bottom style="thin">
        <color rgb="FFE3E9F2"/>
      </bottom>
      <diagonal/>
    </border>
    <border diagonalUp="false" diagonalDown="false">
      <left style="thin">
        <color rgb="FFE3E9F2"/>
      </left>
      <right/>
      <top style="thin">
        <color rgb="FFE3E9F2"/>
      </top>
      <bottom style="thin">
        <color rgb="FFE3E9F2"/>
      </bottom>
      <diagonal/>
    </border>
    <border diagonalUp="false" diagonalDown="false">
      <left/>
      <right style="thin">
        <color rgb="FFE3E9F2"/>
      </right>
      <top style="thin">
        <color rgb="FFE3E9F2"/>
      </top>
      <bottom style="thin">
        <color rgb="FFE3E9F2"/>
      </bottom>
      <diagonal/>
    </border>
    <border diagonalUp="false" diagonalDown="false">
      <left style="thin">
        <color rgb="FFE3E9F2"/>
      </left>
      <right/>
      <top style="thin">
        <color rgb="FFE3E9F2"/>
      </top>
      <bottom style="thin">
        <color rgb="FF4C7EF3"/>
      </bottom>
      <diagonal/>
    </border>
    <border diagonalUp="false" diagonalDown="false">
      <left/>
      <right/>
      <top style="thin">
        <color rgb="FFE3E9F2"/>
      </top>
      <bottom style="thin">
        <color rgb="FF4C7EF3"/>
      </bottom>
      <diagonal/>
    </border>
    <border diagonalUp="false" diagonalDown="false">
      <left/>
      <right style="thin">
        <color rgb="FFE3E9F2"/>
      </right>
      <top style="thin">
        <color rgb="FFE3E9F2"/>
      </top>
      <bottom style="thin">
        <color rgb="FF4C7EF3"/>
      </bottom>
      <diagonal/>
    </border>
    <border diagonalUp="false" diagonalDown="false">
      <left style="thin">
        <color rgb="FFE3E9F2"/>
      </left>
      <right/>
      <top style="thin">
        <color rgb="FFE3E9F2"/>
      </top>
      <bottom style="thin">
        <color rgb="FF3FBFA8"/>
      </bottom>
      <diagonal/>
    </border>
    <border diagonalUp="false" diagonalDown="false">
      <left/>
      <right/>
      <top style="thin">
        <color rgb="FFE3E9F2"/>
      </top>
      <bottom style="thin">
        <color rgb="FF3FBFA8"/>
      </bottom>
      <diagonal/>
    </border>
    <border diagonalUp="false" diagonalDown="false">
      <left/>
      <right style="thin">
        <color rgb="FFE3E9F2"/>
      </right>
      <top style="thin">
        <color rgb="FFE3E9F2"/>
      </top>
      <bottom style="thin">
        <color rgb="FF3FBFA8"/>
      </bottom>
      <diagonal/>
    </border>
    <border diagonalUp="false" diagonalDown="false">
      <left style="thin">
        <color rgb="FFE3E9F2"/>
      </left>
      <right/>
      <top style="thin">
        <color rgb="FFE3E9F2"/>
      </top>
      <bottom style="thin">
        <color rgb="FFF2836B"/>
      </bottom>
      <diagonal/>
    </border>
    <border diagonalUp="false" diagonalDown="false">
      <left/>
      <right/>
      <top style="thin">
        <color rgb="FFE3E9F2"/>
      </top>
      <bottom style="thin">
        <color rgb="FFF2836B"/>
      </bottom>
      <diagonal/>
    </border>
    <border diagonalUp="false" diagonalDown="false">
      <left/>
      <right style="thin">
        <color rgb="FFE3E9F2"/>
      </right>
      <top style="thin">
        <color rgb="FFE3E9F2"/>
      </top>
      <bottom style="thin">
        <color rgb="FFF2836B"/>
      </bottom>
      <diagonal/>
    </border>
    <border diagonalUp="false" diagonalDown="false">
      <left style="thin">
        <color rgb="FFE3E9F2"/>
      </left>
      <right/>
      <top style="thin">
        <color rgb="FFE3E9F2"/>
      </top>
      <bottom style="thin">
        <color rgb="FFF2B34B"/>
      </bottom>
      <diagonal/>
    </border>
    <border diagonalUp="false" diagonalDown="false">
      <left/>
      <right/>
      <top style="thin">
        <color rgb="FFE3E9F2"/>
      </top>
      <bottom style="thin">
        <color rgb="FFF2B34B"/>
      </bottom>
      <diagonal/>
    </border>
    <border diagonalUp="false" diagonalDown="false">
      <left/>
      <right style="thin">
        <color rgb="FFE3E9F2"/>
      </right>
      <top style="thin">
        <color rgb="FFE3E9F2"/>
      </top>
      <bottom style="thin">
        <color rgb="FFF2B34B"/>
      </bottom>
      <diagonal/>
    </border>
    <border diagonalUp="false" diagonalDown="false">
      <left style="thin">
        <color rgb="FFE3E9F2"/>
      </left>
      <right/>
      <top style="thin">
        <color rgb="FFE3E9F2"/>
      </top>
      <bottom style="thin">
        <color rgb="FF9B8BE0"/>
      </bottom>
      <diagonal/>
    </border>
    <border diagonalUp="false" diagonalDown="false">
      <left/>
      <right/>
      <top style="thin">
        <color rgb="FFE3E9F2"/>
      </top>
      <bottom style="thin">
        <color rgb="FF9B8BE0"/>
      </bottom>
      <diagonal/>
    </border>
    <border diagonalUp="false" diagonalDown="false">
      <left/>
      <right style="thin">
        <color rgb="FFE3E9F2"/>
      </right>
      <top style="thin">
        <color rgb="FFE3E9F2"/>
      </top>
      <bottom style="thin">
        <color rgb="FF9B8B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5" fontId="4" fillId="5" borderId="1" xfId="0" applyFont="true" applyBorder="true" applyAlignment="true" applyProtection="true">
      <alignment horizontal="center" vertical="center" textRotation="0" wrapText="false" indent="0" shrinkToFit="false"/>
      <protection locked="false" hidden="false"/>
    </xf>
    <xf numFmtId="164" fontId="5" fillId="4" borderId="0" xfId="0" applyFont="true" applyBorder="true" applyAlignment="true" applyProtection="false">
      <alignment horizontal="left" vertical="center" textRotation="0" wrapText="false" indent="1" shrinkToFit="false"/>
      <protection locked="true" hidden="false"/>
    </xf>
    <xf numFmtId="164" fontId="6" fillId="4" borderId="0" xfId="0" applyFont="true" applyBorder="true" applyAlignment="true" applyProtection="false">
      <alignment horizontal="right" vertical="center" textRotation="0" wrapText="false" indent="1" shrinkToFit="false"/>
      <protection locked="true" hidden="false"/>
    </xf>
    <xf numFmtId="164" fontId="7" fillId="5" borderId="2" xfId="0" applyFont="true" applyBorder="true" applyAlignment="true" applyProtection="false">
      <alignment horizontal="center" vertical="center" textRotation="0" wrapText="false" indent="0" shrinkToFit="false"/>
      <protection locked="true" hidden="false"/>
    </xf>
    <xf numFmtId="164" fontId="8" fillId="4" borderId="0" xfId="0" applyFont="true" applyBorder="true" applyAlignment="true" applyProtection="false">
      <alignment horizontal="left" vertical="center" textRotation="0" wrapText="false" indent="1" shrinkToFit="false"/>
      <protection locked="true" hidden="false"/>
    </xf>
    <xf numFmtId="164" fontId="8" fillId="4" borderId="0" xfId="0" applyFont="true" applyBorder="true" applyAlignment="true" applyProtection="false">
      <alignment horizontal="right" vertical="center" textRotation="0" wrapText="false" indent="1" shrinkToFit="false"/>
      <protection locked="true" hidden="false"/>
    </xf>
    <xf numFmtId="164" fontId="0" fillId="3" borderId="3" xfId="0" applyFont="false" applyBorder="true" applyAlignment="false" applyProtection="false">
      <alignment horizontal="general" vertical="bottom" textRotation="0" wrapText="false" indent="0" shrinkToFit="false"/>
      <protection locked="true" hidden="false"/>
    </xf>
    <xf numFmtId="164" fontId="0" fillId="3" borderId="4" xfId="0" applyFont="false" applyBorder="true" applyAlignment="false" applyProtection="false">
      <alignment horizontal="general" vertical="bottom" textRotation="0" wrapText="false" indent="0" shrinkToFit="false"/>
      <protection locked="true" hidden="false"/>
    </xf>
    <xf numFmtId="164" fontId="0" fillId="3" borderId="5" xfId="0" applyFont="false" applyBorder="true" applyAlignment="false" applyProtection="false">
      <alignment horizontal="general" vertical="bottom" textRotation="0" wrapText="false" indent="0" shrinkToFit="false"/>
      <protection locked="true" hidden="false"/>
    </xf>
    <xf numFmtId="164" fontId="0" fillId="6" borderId="6" xfId="0" applyFont="false" applyBorder="true" applyAlignment="false" applyProtection="false">
      <alignment horizontal="general" vertical="bottom" textRotation="0" wrapText="false" indent="0" shrinkToFit="false"/>
      <protection locked="true" hidden="false"/>
    </xf>
    <xf numFmtId="164" fontId="0" fillId="6" borderId="7" xfId="0" applyFont="false" applyBorder="true" applyAlignment="false" applyProtection="false">
      <alignment horizontal="general" vertical="bottom" textRotation="0" wrapText="false" indent="0" shrinkToFit="false"/>
      <protection locked="true" hidden="false"/>
    </xf>
    <xf numFmtId="164" fontId="0" fillId="6" borderId="8" xfId="0" applyFont="false" applyBorder="true" applyAlignment="false" applyProtection="false">
      <alignment horizontal="general" vertical="bottom" textRotation="0" wrapText="false" indent="0" shrinkToFit="false"/>
      <protection locked="true" hidden="false"/>
    </xf>
    <xf numFmtId="164" fontId="0" fillId="7" borderId="9" xfId="0" applyFont="false" applyBorder="true" applyAlignment="false" applyProtection="false">
      <alignment horizontal="general" vertical="bottom" textRotation="0" wrapText="false" indent="0" shrinkToFit="false"/>
      <protection locked="true" hidden="false"/>
    </xf>
    <xf numFmtId="164" fontId="0" fillId="7" borderId="10" xfId="0" applyFont="false" applyBorder="true" applyAlignment="false" applyProtection="false">
      <alignment horizontal="general" vertical="bottom" textRotation="0" wrapText="false" indent="0" shrinkToFit="false"/>
      <protection locked="true" hidden="false"/>
    </xf>
    <xf numFmtId="164" fontId="0" fillId="7" borderId="11" xfId="0" applyFont="false" applyBorder="true" applyAlignment="false" applyProtection="false">
      <alignment horizontal="general" vertical="bottom" textRotation="0" wrapText="false" indent="0" shrinkToFit="false"/>
      <protection locked="true" hidden="false"/>
    </xf>
    <xf numFmtId="164" fontId="0" fillId="8" borderId="12" xfId="0" applyFont="false" applyBorder="true" applyAlignment="false" applyProtection="false">
      <alignment horizontal="general" vertical="bottom" textRotation="0" wrapText="false" indent="0" shrinkToFit="false"/>
      <protection locked="true" hidden="false"/>
    </xf>
    <xf numFmtId="164" fontId="0" fillId="8" borderId="13" xfId="0" applyFont="false" applyBorder="true" applyAlignment="false" applyProtection="false">
      <alignment horizontal="general" vertical="bottom" textRotation="0" wrapText="false" indent="0" shrinkToFit="false"/>
      <protection locked="true" hidden="false"/>
    </xf>
    <xf numFmtId="164" fontId="0" fillId="8" borderId="14" xfId="0" applyFont="false" applyBorder="true" applyAlignment="false" applyProtection="false">
      <alignment horizontal="general" vertical="bottom" textRotation="0" wrapText="false" indent="0" shrinkToFit="false"/>
      <protection locked="true" hidden="false"/>
    </xf>
    <xf numFmtId="164" fontId="0" fillId="9" borderId="15" xfId="0" applyFont="false" applyBorder="true" applyAlignment="false" applyProtection="false">
      <alignment horizontal="general" vertical="bottom" textRotation="0" wrapText="false" indent="0" shrinkToFit="false"/>
      <protection locked="true" hidden="false"/>
    </xf>
    <xf numFmtId="164" fontId="9" fillId="9" borderId="0" xfId="0" applyFont="true" applyBorder="true" applyAlignment="true" applyProtection="false">
      <alignment horizontal="left" vertical="center" textRotation="0" wrapText="false" indent="0" shrinkToFit="false"/>
      <protection locked="true" hidden="false"/>
    </xf>
    <xf numFmtId="164" fontId="0" fillId="9" borderId="16" xfId="0" applyFont="false" applyBorder="true" applyAlignment="false" applyProtection="false">
      <alignment horizontal="general" vertical="bottom" textRotation="0" wrapText="false" indent="0" shrinkToFit="false"/>
      <protection locked="true" hidden="false"/>
    </xf>
    <xf numFmtId="164" fontId="0" fillId="10" borderId="17" xfId="0" applyFont="false" applyBorder="true" applyAlignment="false" applyProtection="false">
      <alignment horizontal="general" vertical="bottom" textRotation="0" wrapText="false" indent="0" shrinkToFit="false"/>
      <protection locked="true" hidden="false"/>
    </xf>
    <xf numFmtId="164" fontId="10" fillId="10" borderId="0" xfId="0" applyFont="true" applyBorder="true" applyAlignment="true" applyProtection="false">
      <alignment horizontal="left" vertical="center" textRotation="0" wrapText="false" indent="0" shrinkToFit="false"/>
      <protection locked="true" hidden="false"/>
    </xf>
    <xf numFmtId="164" fontId="0" fillId="10" borderId="18" xfId="0" applyFont="false" applyBorder="true" applyAlignment="false" applyProtection="false">
      <alignment horizontal="general" vertical="bottom" textRotation="0" wrapText="false" indent="0" shrinkToFit="false"/>
      <protection locked="true" hidden="false"/>
    </xf>
    <xf numFmtId="164" fontId="0" fillId="11" borderId="19" xfId="0" applyFont="false" applyBorder="true" applyAlignment="false" applyProtection="false">
      <alignment horizontal="general" vertical="bottom" textRotation="0" wrapText="false" indent="0" shrinkToFit="false"/>
      <protection locked="true" hidden="false"/>
    </xf>
    <xf numFmtId="164" fontId="11" fillId="11" borderId="0" xfId="0" applyFont="true" applyBorder="true" applyAlignment="true" applyProtection="false">
      <alignment horizontal="left" vertical="center" textRotation="0" wrapText="false" indent="0" shrinkToFit="false"/>
      <protection locked="true" hidden="false"/>
    </xf>
    <xf numFmtId="164" fontId="0" fillId="11" borderId="20" xfId="0" applyFont="false" applyBorder="true" applyAlignment="false" applyProtection="false">
      <alignment horizontal="general" vertical="bottom" textRotation="0" wrapText="false" indent="0" shrinkToFit="false"/>
      <protection locked="true" hidden="false"/>
    </xf>
    <xf numFmtId="164" fontId="0" fillId="12" borderId="21" xfId="0" applyFont="false" applyBorder="true" applyAlignment="false" applyProtection="false">
      <alignment horizontal="general" vertical="bottom" textRotation="0" wrapText="false" indent="0" shrinkToFit="false"/>
      <protection locked="true" hidden="false"/>
    </xf>
    <xf numFmtId="164" fontId="12" fillId="12" borderId="0" xfId="0" applyFont="true" applyBorder="true" applyAlignment="true" applyProtection="false">
      <alignment horizontal="left" vertical="center" textRotation="0" wrapText="false" indent="0" shrinkToFit="false"/>
      <protection locked="true" hidden="false"/>
    </xf>
    <xf numFmtId="164" fontId="0" fillId="12" borderId="22" xfId="0" applyFont="false" applyBorder="true" applyAlignment="false" applyProtection="false">
      <alignment horizontal="general" vertical="bottom" textRotation="0" wrapText="false" indent="0" shrinkToFit="false"/>
      <protection locked="true" hidden="false"/>
    </xf>
    <xf numFmtId="164" fontId="13" fillId="9" borderId="0" xfId="0" applyFont="true" applyBorder="true" applyAlignment="true" applyProtection="false">
      <alignment horizontal="left" vertical="center" textRotation="0" wrapText="false" indent="0" shrinkToFit="false"/>
      <protection locked="true" hidden="false"/>
    </xf>
    <xf numFmtId="164" fontId="13" fillId="10" borderId="0" xfId="0" applyFont="true" applyBorder="true" applyAlignment="true" applyProtection="false">
      <alignment horizontal="left" vertical="center" textRotation="0" wrapText="false" indent="0" shrinkToFit="false"/>
      <protection locked="true" hidden="false"/>
    </xf>
    <xf numFmtId="164" fontId="13" fillId="11" borderId="0" xfId="0" applyFont="true" applyBorder="true" applyAlignment="true" applyProtection="false">
      <alignment horizontal="left" vertical="center" textRotation="0" wrapText="false" indent="0" shrinkToFit="false"/>
      <protection locked="true" hidden="false"/>
    </xf>
    <xf numFmtId="164" fontId="13" fillId="12" borderId="0" xfId="0" applyFont="true" applyBorder="true" applyAlignment="true" applyProtection="false">
      <alignment horizontal="left" vertical="center" textRotation="0" wrapText="false" indent="0" shrinkToFit="false"/>
      <protection locked="true" hidden="false"/>
    </xf>
    <xf numFmtId="166" fontId="14" fillId="9" borderId="0" xfId="0" applyFont="true" applyBorder="true" applyAlignment="true" applyProtection="false">
      <alignment horizontal="left" vertical="center" textRotation="0" wrapText="false" indent="0" shrinkToFit="false"/>
      <protection locked="true" hidden="false"/>
    </xf>
    <xf numFmtId="166" fontId="15" fillId="10" borderId="0" xfId="0" applyFont="true" applyBorder="true" applyAlignment="true" applyProtection="false">
      <alignment horizontal="left" vertical="center" textRotation="0" wrapText="false" indent="0" shrinkToFit="false"/>
      <protection locked="true" hidden="false"/>
    </xf>
    <xf numFmtId="166" fontId="16" fillId="11" borderId="0" xfId="0" applyFont="true" applyBorder="true" applyAlignment="true" applyProtection="false">
      <alignment horizontal="left" vertical="center" textRotation="0" wrapText="false" indent="0" shrinkToFit="false"/>
      <protection locked="true" hidden="false"/>
    </xf>
    <xf numFmtId="166" fontId="17" fillId="12" borderId="0" xfId="0" applyFont="true" applyBorder="true" applyAlignment="true" applyProtection="false">
      <alignment horizontal="left" vertical="center" textRotation="0" wrapText="false" indent="0" shrinkToFit="false"/>
      <protection locked="true" hidden="false"/>
    </xf>
    <xf numFmtId="164" fontId="0" fillId="9" borderId="23" xfId="0" applyFont="false" applyBorder="true" applyAlignment="false" applyProtection="false">
      <alignment horizontal="general" vertical="bottom" textRotation="0" wrapText="false" indent="0" shrinkToFit="false"/>
      <protection locked="true" hidden="false"/>
    </xf>
    <xf numFmtId="164" fontId="0" fillId="9" borderId="24" xfId="0" applyFont="false" applyBorder="true" applyAlignment="false" applyProtection="false">
      <alignment horizontal="general" vertical="bottom" textRotation="0" wrapText="false" indent="0" shrinkToFit="false"/>
      <protection locked="true" hidden="false"/>
    </xf>
    <xf numFmtId="164" fontId="0" fillId="9" borderId="25" xfId="0" applyFont="false" applyBorder="true" applyAlignment="false" applyProtection="false">
      <alignment horizontal="general" vertical="bottom" textRotation="0" wrapText="false" indent="0" shrinkToFit="false"/>
      <protection locked="true" hidden="false"/>
    </xf>
    <xf numFmtId="164" fontId="0" fillId="10" borderId="26" xfId="0" applyFont="false" applyBorder="true" applyAlignment="false" applyProtection="false">
      <alignment horizontal="general" vertical="bottom" textRotation="0" wrapText="false" indent="0" shrinkToFit="false"/>
      <protection locked="true" hidden="false"/>
    </xf>
    <xf numFmtId="164" fontId="0" fillId="10" borderId="27" xfId="0" applyFont="false" applyBorder="true" applyAlignment="false" applyProtection="false">
      <alignment horizontal="general" vertical="bottom" textRotation="0" wrapText="false" indent="0" shrinkToFit="false"/>
      <protection locked="true" hidden="false"/>
    </xf>
    <xf numFmtId="164" fontId="0" fillId="10" borderId="28" xfId="0" applyFont="false" applyBorder="true" applyAlignment="false" applyProtection="false">
      <alignment horizontal="general" vertical="bottom" textRotation="0" wrapText="false" indent="0" shrinkToFit="false"/>
      <protection locked="true" hidden="false"/>
    </xf>
    <xf numFmtId="164" fontId="0" fillId="11" borderId="29" xfId="0" applyFont="false" applyBorder="true" applyAlignment="false" applyProtection="false">
      <alignment horizontal="general" vertical="bottom" textRotation="0" wrapText="false" indent="0" shrinkToFit="false"/>
      <protection locked="true" hidden="false"/>
    </xf>
    <xf numFmtId="164" fontId="0" fillId="11" borderId="30" xfId="0" applyFont="false" applyBorder="true" applyAlignment="false" applyProtection="false">
      <alignment horizontal="general" vertical="bottom" textRotation="0" wrapText="false" indent="0" shrinkToFit="false"/>
      <protection locked="true" hidden="false"/>
    </xf>
    <xf numFmtId="164" fontId="0" fillId="11" borderId="31" xfId="0" applyFont="false" applyBorder="true" applyAlignment="false" applyProtection="false">
      <alignment horizontal="general" vertical="bottom" textRotation="0" wrapText="false" indent="0" shrinkToFit="false"/>
      <protection locked="true" hidden="false"/>
    </xf>
    <xf numFmtId="164" fontId="0" fillId="12" borderId="32" xfId="0" applyFont="false" applyBorder="true" applyAlignment="false" applyProtection="false">
      <alignment horizontal="general" vertical="bottom" textRotation="0" wrapText="false" indent="0" shrinkToFit="false"/>
      <protection locked="true" hidden="false"/>
    </xf>
    <xf numFmtId="164" fontId="0" fillId="12" borderId="33" xfId="0" applyFont="false" applyBorder="true" applyAlignment="false" applyProtection="false">
      <alignment horizontal="general" vertical="bottom" textRotation="0" wrapText="false" indent="0" shrinkToFit="false"/>
      <protection locked="true" hidden="false"/>
    </xf>
    <xf numFmtId="164" fontId="0" fillId="12" borderId="34" xfId="0" applyFont="false" applyBorder="true" applyAlignment="false" applyProtection="false">
      <alignment horizontal="general" vertical="bottom" textRotation="0" wrapText="false" indent="0" shrinkToFit="false"/>
      <protection locked="true" hidden="false"/>
    </xf>
    <xf numFmtId="164" fontId="0" fillId="5" borderId="35" xfId="0" applyFont="false" applyBorder="true" applyAlignment="false" applyProtection="false">
      <alignment horizontal="general" vertical="bottom" textRotation="0" wrapText="false" indent="0" shrinkToFit="false"/>
      <protection locked="true" hidden="false"/>
    </xf>
    <xf numFmtId="164" fontId="18" fillId="5" borderId="36" xfId="0" applyFont="true" applyBorder="true" applyAlignment="true" applyProtection="false">
      <alignment horizontal="left" vertical="center" textRotation="0" wrapText="false" indent="0" shrinkToFit="false"/>
      <protection locked="true" hidden="false"/>
    </xf>
    <xf numFmtId="164" fontId="0" fillId="5" borderId="37" xfId="0" applyFont="false" applyBorder="true" applyAlignment="false" applyProtection="false">
      <alignment horizontal="general" vertical="bottom" textRotation="0" wrapText="false" indent="0" shrinkToFit="false"/>
      <protection locked="true" hidden="false"/>
    </xf>
    <xf numFmtId="164" fontId="19" fillId="5" borderId="36" xfId="0" applyFont="true" applyBorder="true" applyAlignment="true" applyProtection="false">
      <alignment horizontal="left" vertical="center" textRotation="0" wrapText="false" indent="0" shrinkToFit="false"/>
      <protection locked="true" hidden="false"/>
    </xf>
    <xf numFmtId="164" fontId="20" fillId="5" borderId="36" xfId="0" applyFont="true" applyBorder="true" applyAlignment="true" applyProtection="false">
      <alignment horizontal="left" vertical="center" textRotation="0" wrapText="false" indent="0" shrinkToFit="false"/>
      <protection locked="true" hidden="false"/>
    </xf>
    <xf numFmtId="164" fontId="21" fillId="5" borderId="36" xfId="0" applyFont="true" applyBorder="true" applyAlignment="true" applyProtection="false">
      <alignment horizontal="left" vertical="center" textRotation="0" wrapText="false" indent="0" shrinkToFit="false"/>
      <protection locked="true" hidden="false"/>
    </xf>
    <xf numFmtId="164" fontId="0" fillId="5" borderId="38" xfId="0" applyFont="false" applyBorder="true" applyAlignment="false" applyProtection="false">
      <alignment horizontal="general" vertical="bottom" textRotation="0" wrapText="false" indent="0" shrinkToFit="false"/>
      <protection locked="true" hidden="false"/>
    </xf>
    <xf numFmtId="164" fontId="13" fillId="5" borderId="0" xfId="0" applyFont="true" applyBorder="true" applyAlignment="true" applyProtection="false">
      <alignment horizontal="left" vertical="center" textRotation="0" wrapText="false" indent="0" shrinkToFit="false"/>
      <protection locked="true" hidden="false"/>
    </xf>
    <xf numFmtId="164" fontId="0" fillId="5" borderId="39" xfId="0" applyFont="false" applyBorder="true" applyAlignment="false" applyProtection="false">
      <alignment horizontal="general" vertical="bottom"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0" fillId="5" borderId="40" xfId="0" applyFont="false" applyBorder="true" applyAlignment="false" applyProtection="false">
      <alignment horizontal="general" vertical="bottom" textRotation="0" wrapText="false" indent="0" shrinkToFit="false"/>
      <protection locked="true" hidden="false"/>
    </xf>
    <xf numFmtId="164" fontId="0" fillId="5" borderId="41" xfId="0" applyFont="false" applyBorder="true" applyAlignment="false" applyProtection="false">
      <alignment horizontal="general" vertical="bottom" textRotation="0" wrapText="false" indent="0" shrinkToFit="false"/>
      <protection locked="true" hidden="false"/>
    </xf>
    <xf numFmtId="164" fontId="0" fillId="5" borderId="42" xfId="0" applyFont="false" applyBorder="true" applyAlignment="false" applyProtection="false">
      <alignment horizontal="general" vertical="bottom" textRotation="0" wrapText="false" indent="0" shrinkToFit="false"/>
      <protection locked="true" hidden="false"/>
    </xf>
    <xf numFmtId="164" fontId="22" fillId="5" borderId="36" xfId="0" applyFont="true" applyBorder="true" applyAlignment="true" applyProtection="false">
      <alignment horizontal="left" vertical="center" textRotation="0" wrapText="false" indent="0" shrinkToFit="false"/>
      <protection locked="true" hidden="false"/>
    </xf>
    <xf numFmtId="164" fontId="23" fillId="5" borderId="0" xfId="0" applyFont="true" applyBorder="true" applyAlignment="true" applyProtection="false">
      <alignment horizontal="left" vertical="center" textRotation="0" wrapText="false" indent="0" shrinkToFit="false"/>
      <protection locked="true" hidden="false"/>
    </xf>
    <xf numFmtId="164" fontId="24" fillId="5" borderId="0" xfId="0" applyFont="true" applyBorder="true" applyAlignment="true" applyProtection="false">
      <alignment horizontal="left" vertical="center" textRotation="0" wrapText="false" indent="0" shrinkToFit="false"/>
      <protection locked="true" hidden="false"/>
    </xf>
    <xf numFmtId="164" fontId="24" fillId="5" borderId="0" xfId="0" applyFont="true" applyBorder="true" applyAlignment="true" applyProtection="false">
      <alignment horizontal="center" vertical="center" textRotation="0" wrapText="false" indent="0" shrinkToFit="false"/>
      <protection locked="true" hidden="false"/>
    </xf>
    <xf numFmtId="164" fontId="25" fillId="5" borderId="0" xfId="0" applyFont="true" applyBorder="true" applyAlignment="true" applyProtection="false">
      <alignment horizontal="left" vertical="center" textRotation="0" wrapText="false" indent="0" shrinkToFit="false"/>
      <protection locked="true" hidden="false"/>
    </xf>
    <xf numFmtId="167" fontId="26" fillId="13" borderId="0" xfId="0" applyFont="true" applyBorder="true" applyAlignment="true" applyProtection="false">
      <alignment horizontal="center" vertical="center" textRotation="0" wrapText="false" indent="0" shrinkToFit="false"/>
      <protection locked="true" hidden="false"/>
    </xf>
    <xf numFmtId="168" fontId="26" fillId="13" borderId="0" xfId="0" applyFont="true" applyBorder="true" applyAlignment="true" applyProtection="false">
      <alignment horizontal="center" vertical="center" textRotation="0" wrapText="false" indent="0" shrinkToFit="false"/>
      <protection locked="true" hidden="false"/>
    </xf>
    <xf numFmtId="164" fontId="27" fillId="5" borderId="0" xfId="0" applyFont="true" applyBorder="true" applyAlignment="true" applyProtection="false">
      <alignment horizontal="left" vertical="center" textRotation="0" wrapText="false" indent="0" shrinkToFit="false"/>
      <protection locked="true" hidden="false"/>
    </xf>
    <xf numFmtId="169" fontId="26" fillId="13" borderId="0" xfId="0" applyFont="true" applyBorder="true" applyAlignment="true" applyProtection="false">
      <alignment horizontal="center" vertical="center" textRotation="0" wrapText="false" indent="0" shrinkToFit="false"/>
      <protection locked="true" hidden="false"/>
    </xf>
    <xf numFmtId="164" fontId="30" fillId="2" borderId="0" xfId="0" applyFont="true" applyBorder="true" applyAlignment="true" applyProtection="false">
      <alignment horizontal="general" vertical="center" textRotation="0" wrapText="false" indent="0" shrinkToFit="false"/>
      <protection locked="true" hidden="false"/>
    </xf>
    <xf numFmtId="164" fontId="31" fillId="2" borderId="0" xfId="0" applyFont="true" applyBorder="true" applyAlignment="true" applyProtection="false">
      <alignment horizontal="right" vertical="center" textRotation="0" wrapText="false" indent="0" shrinkToFit="false"/>
      <protection locked="true" hidden="false"/>
    </xf>
    <xf numFmtId="164" fontId="32" fillId="13" borderId="43" xfId="0" applyFont="true" applyBorder="true" applyAlignment="true" applyProtection="false">
      <alignment horizontal="left" vertical="center" textRotation="0" wrapText="false" indent="1" shrinkToFit="false"/>
      <protection locked="true" hidden="false"/>
    </xf>
    <xf numFmtId="164" fontId="33" fillId="13" borderId="44" xfId="0" applyFont="true" applyBorder="true" applyAlignment="true" applyProtection="false">
      <alignment horizontal="left" vertical="center" textRotation="0" wrapText="false" indent="1" shrinkToFit="false"/>
      <protection locked="true" hidden="false"/>
    </xf>
    <xf numFmtId="166" fontId="34" fillId="14" borderId="45" xfId="0" applyFont="true" applyBorder="true" applyAlignment="true" applyProtection="true">
      <alignment horizontal="center" vertical="center" textRotation="0" wrapText="false" indent="0" shrinkToFit="false"/>
      <protection locked="false" hidden="false"/>
    </xf>
    <xf numFmtId="164" fontId="32" fillId="13" borderId="45" xfId="0" applyFont="true" applyBorder="true" applyAlignment="true" applyProtection="false">
      <alignment horizontal="center" vertical="center" textRotation="0" wrapText="false" indent="0" shrinkToFit="false"/>
      <protection locked="true" hidden="false"/>
    </xf>
    <xf numFmtId="164" fontId="18" fillId="2" borderId="0" xfId="0" applyFont="true" applyBorder="false" applyAlignment="true" applyProtection="false">
      <alignment horizontal="general" vertical="center" textRotation="0" wrapText="false" indent="0" shrinkToFit="false"/>
      <protection locked="true" hidden="false"/>
    </xf>
    <xf numFmtId="164" fontId="22" fillId="2" borderId="0" xfId="0" applyFont="true" applyBorder="false" applyAlignment="true" applyProtection="false">
      <alignment horizontal="general" vertical="center" textRotation="0" wrapText="false" indent="0" shrinkToFit="false"/>
      <protection locked="true" hidden="false"/>
    </xf>
    <xf numFmtId="164" fontId="19" fillId="2" borderId="0" xfId="0" applyFont="true" applyBorder="false" applyAlignment="true" applyProtection="false">
      <alignment horizontal="general" vertical="center" textRotation="0" wrapText="false" indent="0" shrinkToFit="false"/>
      <protection locked="true" hidden="false"/>
    </xf>
    <xf numFmtId="164" fontId="35" fillId="9" borderId="46" xfId="0" applyFont="true" applyBorder="true" applyAlignment="true" applyProtection="false">
      <alignment horizontal="left" vertical="center" textRotation="0" wrapText="false" indent="1" shrinkToFit="false"/>
      <protection locked="true" hidden="false"/>
    </xf>
    <xf numFmtId="164" fontId="35" fillId="9" borderId="47" xfId="0" applyFont="true" applyBorder="true" applyAlignment="true" applyProtection="false">
      <alignment horizontal="center" vertical="center" textRotation="0" wrapText="false" indent="0" shrinkToFit="false"/>
      <protection locked="true" hidden="false"/>
    </xf>
    <xf numFmtId="164" fontId="35" fillId="9" borderId="48" xfId="0" applyFont="true" applyBorder="true" applyAlignment="true" applyProtection="false">
      <alignment horizontal="center" vertical="center" textRotation="0" wrapText="false" indent="0" shrinkToFit="false"/>
      <protection locked="true" hidden="false"/>
    </xf>
    <xf numFmtId="164" fontId="35" fillId="10" borderId="49" xfId="0" applyFont="true" applyBorder="true" applyAlignment="true" applyProtection="false">
      <alignment horizontal="left" vertical="center" textRotation="0" wrapText="false" indent="1" shrinkToFit="false"/>
      <protection locked="true" hidden="false"/>
    </xf>
    <xf numFmtId="164" fontId="35" fillId="10" borderId="50" xfId="0" applyFont="true" applyBorder="true" applyAlignment="true" applyProtection="false">
      <alignment horizontal="center" vertical="center" textRotation="0" wrapText="false" indent="0" shrinkToFit="false"/>
      <protection locked="true" hidden="false"/>
    </xf>
    <xf numFmtId="164" fontId="35" fillId="10" borderId="51" xfId="0" applyFont="true" applyBorder="true" applyAlignment="true" applyProtection="false">
      <alignment horizontal="center" vertical="center" textRotation="0" wrapText="false" indent="0" shrinkToFit="false"/>
      <protection locked="true" hidden="false"/>
    </xf>
    <xf numFmtId="164" fontId="35" fillId="11" borderId="52" xfId="0" applyFont="true" applyBorder="true" applyAlignment="true" applyProtection="false">
      <alignment horizontal="left" vertical="center" textRotation="0" wrapText="false" indent="1" shrinkToFit="false"/>
      <protection locked="true" hidden="false"/>
    </xf>
    <xf numFmtId="164" fontId="35" fillId="11" borderId="53" xfId="0" applyFont="true" applyBorder="true" applyAlignment="true" applyProtection="false">
      <alignment horizontal="center" vertical="center" textRotation="0" wrapText="false" indent="0" shrinkToFit="false"/>
      <protection locked="true" hidden="false"/>
    </xf>
    <xf numFmtId="164" fontId="35" fillId="11" borderId="54" xfId="0" applyFont="true" applyBorder="true" applyAlignment="true" applyProtection="false">
      <alignment horizontal="center" vertical="center" textRotation="0" wrapText="false" indent="0" shrinkToFit="false"/>
      <protection locked="true" hidden="false"/>
    </xf>
    <xf numFmtId="164" fontId="36" fillId="5" borderId="38" xfId="0" applyFont="true" applyBorder="true" applyAlignment="true" applyProtection="false">
      <alignment horizontal="left" vertical="center" textRotation="0" wrapText="false" indent="1" shrinkToFit="false"/>
      <protection locked="true" hidden="false"/>
    </xf>
    <xf numFmtId="168" fontId="36" fillId="5" borderId="0" xfId="0" applyFont="true" applyBorder="false" applyAlignment="true" applyProtection="false">
      <alignment horizontal="right" vertical="center" textRotation="0" wrapText="false" indent="0" shrinkToFit="false"/>
      <protection locked="true" hidden="false"/>
    </xf>
    <xf numFmtId="168" fontId="36" fillId="5" borderId="39" xfId="0" applyFont="true" applyBorder="true" applyAlignment="true" applyProtection="false">
      <alignment horizontal="right" vertical="center" textRotation="0" wrapText="false" indent="0" shrinkToFit="false"/>
      <protection locked="true" hidden="false"/>
    </xf>
    <xf numFmtId="164" fontId="37" fillId="14" borderId="38" xfId="0" applyFont="true" applyBorder="true" applyAlignment="true" applyProtection="true">
      <alignment horizontal="left" vertical="center" textRotation="0" wrapText="false" indent="1" shrinkToFit="false"/>
      <protection locked="false" hidden="false"/>
    </xf>
    <xf numFmtId="168" fontId="37" fillId="14" borderId="0" xfId="0" applyFont="true" applyBorder="false" applyAlignment="true" applyProtection="true">
      <alignment horizontal="right" vertical="center" textRotation="0" wrapText="false" indent="0" shrinkToFit="false"/>
      <protection locked="false" hidden="false"/>
    </xf>
    <xf numFmtId="168" fontId="38" fillId="5" borderId="39" xfId="0" applyFont="true" applyBorder="true" applyAlignment="true" applyProtection="false">
      <alignment horizontal="right" vertical="center" textRotation="0" wrapText="false" indent="0" shrinkToFit="false"/>
      <protection locked="true" hidden="false"/>
    </xf>
    <xf numFmtId="164" fontId="32" fillId="9" borderId="40" xfId="0" applyFont="true" applyBorder="true" applyAlignment="true" applyProtection="false">
      <alignment horizontal="left" vertical="center" textRotation="0" wrapText="false" indent="1" shrinkToFit="false"/>
      <protection locked="true" hidden="false"/>
    </xf>
    <xf numFmtId="168" fontId="32" fillId="9" borderId="41" xfId="0" applyFont="true" applyBorder="true" applyAlignment="true" applyProtection="false">
      <alignment horizontal="right" vertical="center" textRotation="0" wrapText="false" indent="0" shrinkToFit="false"/>
      <protection locked="true" hidden="false"/>
    </xf>
    <xf numFmtId="168" fontId="32" fillId="9" borderId="42" xfId="0" applyFont="true" applyBorder="true" applyAlignment="true" applyProtection="false">
      <alignment horizontal="right" vertical="center" textRotation="0" wrapText="false" indent="0" shrinkToFit="false"/>
      <protection locked="true" hidden="false"/>
    </xf>
    <xf numFmtId="164" fontId="7" fillId="2" borderId="0" xfId="0" applyFont="true" applyBorder="true" applyAlignment="true" applyProtection="false">
      <alignment horizontal="general" vertical="top" textRotation="0" wrapText="true" indent="0" shrinkToFit="false"/>
      <protection locked="true" hidden="false"/>
    </xf>
    <xf numFmtId="164" fontId="32" fillId="11" borderId="40" xfId="0" applyFont="true" applyBorder="true" applyAlignment="true" applyProtection="false">
      <alignment horizontal="left" vertical="center" textRotation="0" wrapText="false" indent="1" shrinkToFit="false"/>
      <protection locked="true" hidden="false"/>
    </xf>
    <xf numFmtId="168" fontId="32" fillId="11" borderId="41" xfId="0" applyFont="true" applyBorder="true" applyAlignment="true" applyProtection="false">
      <alignment horizontal="right" vertical="center" textRotation="0" wrapText="false" indent="0" shrinkToFit="false"/>
      <protection locked="true" hidden="false"/>
    </xf>
    <xf numFmtId="168" fontId="32" fillId="11" borderId="42" xfId="0" applyFont="true" applyBorder="true" applyAlignment="true" applyProtection="false">
      <alignment horizontal="right" vertical="center" textRotation="0" wrapText="false" indent="0" shrinkToFit="false"/>
      <protection locked="true" hidden="false"/>
    </xf>
    <xf numFmtId="164" fontId="32" fillId="10" borderId="40" xfId="0" applyFont="true" applyBorder="true" applyAlignment="true" applyProtection="false">
      <alignment horizontal="left" vertical="center" textRotation="0" wrapText="false" indent="1" shrinkToFit="false"/>
      <protection locked="true" hidden="false"/>
    </xf>
    <xf numFmtId="168" fontId="32" fillId="10" borderId="41" xfId="0" applyFont="true" applyBorder="true" applyAlignment="true" applyProtection="false">
      <alignment horizontal="right" vertical="center" textRotation="0" wrapText="false" indent="0" shrinkToFit="false"/>
      <protection locked="true" hidden="false"/>
    </xf>
    <xf numFmtId="168" fontId="32" fillId="10" borderId="42" xfId="0" applyFont="true" applyBorder="true" applyAlignment="true" applyProtection="false">
      <alignment horizontal="right" vertical="center" textRotation="0" wrapText="false" indent="0" shrinkToFit="false"/>
      <protection locked="true" hidden="false"/>
    </xf>
    <xf numFmtId="164" fontId="7" fillId="2" borderId="0" xfId="0" applyFont="true" applyBorder="true" applyAlignment="true" applyProtection="false">
      <alignment horizontal="left" vertical="center" textRotation="0" wrapText="false" indent="0" shrinkToFit="false"/>
      <protection locked="true" hidden="false"/>
    </xf>
    <xf numFmtId="164" fontId="35" fillId="9" borderId="46" xfId="0" applyFont="true" applyBorder="true" applyAlignment="true" applyProtection="false">
      <alignment horizontal="center" vertical="center" textRotation="0" wrapText="false" indent="0" shrinkToFit="false"/>
      <protection locked="true" hidden="false"/>
    </xf>
    <xf numFmtId="164" fontId="35" fillId="9" borderId="47" xfId="0" applyFont="true" applyBorder="true" applyAlignment="true" applyProtection="false">
      <alignment horizontal="left" vertical="center" textRotation="0" wrapText="false" indent="0" shrinkToFit="false"/>
      <protection locked="true" hidden="false"/>
    </xf>
    <xf numFmtId="164" fontId="35" fillId="9" borderId="47" xfId="0" applyFont="true" applyBorder="true" applyAlignment="true" applyProtection="false">
      <alignment horizontal="right" vertical="center" textRotation="0" wrapText="false" indent="0" shrinkToFit="false"/>
      <protection locked="true" hidden="false"/>
    </xf>
    <xf numFmtId="171" fontId="37" fillId="14" borderId="38" xfId="0" applyFont="true" applyBorder="true" applyAlignment="true" applyProtection="true">
      <alignment horizontal="center" vertical="center" textRotation="0" wrapText="false" indent="0" shrinkToFit="false"/>
      <protection locked="false" hidden="false"/>
    </xf>
    <xf numFmtId="164" fontId="32" fillId="14" borderId="0" xfId="0" applyFont="true" applyBorder="false" applyAlignment="true" applyProtection="true">
      <alignment horizontal="center" vertical="center" textRotation="0" wrapText="false" indent="0" shrinkToFit="false"/>
      <protection locked="false" hidden="false"/>
    </xf>
    <xf numFmtId="164" fontId="37" fillId="14" borderId="0" xfId="0" applyFont="true" applyBorder="false" applyAlignment="true" applyProtection="true">
      <alignment horizontal="left" vertical="center" textRotation="0" wrapText="false" indent="1" shrinkToFit="false"/>
      <protection locked="false" hidden="false"/>
    </xf>
    <xf numFmtId="164" fontId="39" fillId="5" borderId="39" xfId="0" applyFont="true" applyBorder="true" applyAlignment="true" applyProtection="false">
      <alignment horizontal="center" vertical="center" textRotation="0" wrapText="false" indent="0" shrinkToFit="false"/>
      <protection locked="true" hidden="false"/>
    </xf>
    <xf numFmtId="171" fontId="37" fillId="14" borderId="40" xfId="0" applyFont="true" applyBorder="true" applyAlignment="true" applyProtection="true">
      <alignment horizontal="center" vertical="center" textRotation="0" wrapText="false" indent="0" shrinkToFit="false"/>
      <protection locked="false" hidden="false"/>
    </xf>
    <xf numFmtId="164" fontId="32" fillId="14" borderId="41" xfId="0" applyFont="true" applyBorder="true" applyAlignment="true" applyProtection="true">
      <alignment horizontal="center" vertical="center" textRotation="0" wrapText="false" indent="0" shrinkToFit="false"/>
      <protection locked="false" hidden="false"/>
    </xf>
    <xf numFmtId="164" fontId="37" fillId="14" borderId="41" xfId="0" applyFont="true" applyBorder="true" applyAlignment="true" applyProtection="true">
      <alignment horizontal="left" vertical="center" textRotation="0" wrapText="false" indent="1" shrinkToFit="false"/>
      <protection locked="false" hidden="false"/>
    </xf>
    <xf numFmtId="168" fontId="37" fillId="14" borderId="41" xfId="0" applyFont="true" applyBorder="true" applyAlignment="true" applyProtection="true">
      <alignment horizontal="right" vertical="center" textRotation="0" wrapText="false" indent="0" shrinkToFit="false"/>
      <protection locked="false" hidden="false"/>
    </xf>
    <xf numFmtId="164" fontId="39" fillId="5" borderId="42" xfId="0" applyFont="true" applyBorder="true" applyAlignment="true" applyProtection="false">
      <alignment horizontal="center" vertical="center" textRotation="0" wrapText="false" indent="0" shrinkToFit="false"/>
      <protection locked="true" hidden="false"/>
    </xf>
    <xf numFmtId="164" fontId="20" fillId="2" borderId="0" xfId="0" applyFont="true" applyBorder="false" applyAlignment="true" applyProtection="false">
      <alignment horizontal="general" vertical="center" textRotation="0" wrapText="false" indent="0" shrinkToFit="false"/>
      <protection locked="true" hidden="false"/>
    </xf>
    <xf numFmtId="164" fontId="21" fillId="2" borderId="0" xfId="0" applyFont="true" applyBorder="false" applyAlignment="true" applyProtection="false">
      <alignment horizontal="general" vertical="center" textRotation="0" wrapText="false" indent="0" shrinkToFit="false"/>
      <protection locked="true" hidden="false"/>
    </xf>
    <xf numFmtId="164" fontId="35" fillId="12" borderId="55" xfId="0" applyFont="true" applyBorder="true" applyAlignment="true" applyProtection="false">
      <alignment horizontal="left" vertical="center" textRotation="0" wrapText="false" indent="1" shrinkToFit="false"/>
      <protection locked="true" hidden="false"/>
    </xf>
    <xf numFmtId="164" fontId="35" fillId="12" borderId="56" xfId="0" applyFont="true" applyBorder="true" applyAlignment="true" applyProtection="false">
      <alignment horizontal="center" vertical="center" textRotation="0" wrapText="false" indent="0" shrinkToFit="false"/>
      <protection locked="true" hidden="false"/>
    </xf>
    <xf numFmtId="164" fontId="35" fillId="12" borderId="57" xfId="0" applyFont="true" applyBorder="true" applyAlignment="true" applyProtection="false">
      <alignment horizontal="center" vertical="center" textRotation="0" wrapText="false" indent="0" shrinkToFit="false"/>
      <protection locked="true" hidden="false"/>
    </xf>
    <xf numFmtId="164" fontId="35" fillId="15" borderId="58" xfId="0" applyFont="true" applyBorder="true" applyAlignment="true" applyProtection="false">
      <alignment horizontal="left" vertical="center" textRotation="0" wrapText="false" indent="1" shrinkToFit="false"/>
      <protection locked="true" hidden="false"/>
    </xf>
    <xf numFmtId="164" fontId="35" fillId="15" borderId="59" xfId="0" applyFont="true" applyBorder="true" applyAlignment="true" applyProtection="false">
      <alignment horizontal="center" vertical="center" textRotation="0" wrapText="false" indent="0" shrinkToFit="false"/>
      <protection locked="true" hidden="false"/>
    </xf>
    <xf numFmtId="164" fontId="35" fillId="15" borderId="60" xfId="0" applyFont="true" applyBorder="true" applyAlignment="true" applyProtection="false">
      <alignment horizontal="center" vertical="center" textRotation="0" wrapText="false" indent="0" shrinkToFit="false"/>
      <protection locked="true" hidden="false"/>
    </xf>
    <xf numFmtId="164" fontId="37" fillId="14" borderId="0" xfId="0" applyFont="true" applyBorder="false" applyAlignment="true" applyProtection="true">
      <alignment horizontal="center" vertical="center" textRotation="0" wrapText="false" indent="0" shrinkToFit="false"/>
      <protection locked="false" hidden="false"/>
    </xf>
    <xf numFmtId="168" fontId="38" fillId="5" borderId="0" xfId="0" applyFont="true" applyBorder="false" applyAlignment="true" applyProtection="false">
      <alignment horizontal="right" vertical="center" textRotation="0" wrapText="false" indent="0" shrinkToFit="false"/>
      <protection locked="true" hidden="false"/>
    </xf>
    <xf numFmtId="164" fontId="32" fillId="5" borderId="39" xfId="0" applyFont="true" applyBorder="true" applyAlignment="true" applyProtection="false">
      <alignment horizontal="center" vertical="center" textRotation="0" wrapText="false" indent="0" shrinkToFit="false"/>
      <protection locked="true" hidden="false"/>
    </xf>
    <xf numFmtId="167" fontId="38" fillId="5" borderId="0" xfId="0" applyFont="true" applyBorder="false" applyAlignment="true" applyProtection="false">
      <alignment horizontal="center" vertical="center" textRotation="0" wrapText="false" indent="0" shrinkToFit="false"/>
      <protection locked="true" hidden="false"/>
    </xf>
    <xf numFmtId="164" fontId="32" fillId="12" borderId="40" xfId="0" applyFont="true" applyBorder="true" applyAlignment="true" applyProtection="false">
      <alignment horizontal="left" vertical="center" textRotation="0" wrapText="false" indent="1" shrinkToFit="false"/>
      <protection locked="true" hidden="false"/>
    </xf>
    <xf numFmtId="164" fontId="0" fillId="12" borderId="41" xfId="0" applyFont="false" applyBorder="true" applyAlignment="false" applyProtection="false">
      <alignment horizontal="general" vertical="bottom" textRotation="0" wrapText="false" indent="0" shrinkToFit="false"/>
      <protection locked="true" hidden="false"/>
    </xf>
    <xf numFmtId="168" fontId="32" fillId="12" borderId="41" xfId="0" applyFont="true" applyBorder="true" applyAlignment="true" applyProtection="false">
      <alignment horizontal="right" vertical="center" textRotation="0" wrapText="false" indent="0" shrinkToFit="false"/>
      <protection locked="true" hidden="false"/>
    </xf>
    <xf numFmtId="164" fontId="40" fillId="12" borderId="42" xfId="0" applyFont="true" applyBorder="true" applyAlignment="true" applyProtection="false">
      <alignment horizontal="center" vertical="center" textRotation="0" wrapText="false" indent="0" shrinkToFit="false"/>
      <protection locked="true" hidden="false"/>
    </xf>
    <xf numFmtId="164" fontId="32" fillId="15" borderId="40" xfId="0" applyFont="true" applyBorder="true" applyAlignment="true" applyProtection="false">
      <alignment horizontal="left" vertical="center" textRotation="0" wrapText="false" indent="1" shrinkToFit="false"/>
      <protection locked="true" hidden="false"/>
    </xf>
    <xf numFmtId="168" fontId="32" fillId="15" borderId="41" xfId="0" applyFont="true" applyBorder="true" applyAlignment="true" applyProtection="false">
      <alignment horizontal="right" vertical="center" textRotation="0" wrapText="false" indent="0" shrinkToFit="false"/>
      <protection locked="true" hidden="false"/>
    </xf>
    <xf numFmtId="167" fontId="32" fillId="15" borderId="41" xfId="0" applyFont="true" applyBorder="true" applyAlignment="true" applyProtection="false">
      <alignment horizontal="center" vertical="center" textRotation="0" wrapText="false" indent="0" shrinkToFit="false"/>
      <protection locked="true" hidden="false"/>
    </xf>
    <xf numFmtId="164" fontId="0" fillId="15" borderId="42" xfId="0" applyFont="false" applyBorder="true" applyAlignment="false" applyProtection="false">
      <alignment horizontal="general" vertical="bottom" textRotation="0" wrapText="false" indent="0" shrinkToFit="false"/>
      <protection locked="true" hidden="false"/>
    </xf>
    <xf numFmtId="164" fontId="41" fillId="2" borderId="0" xfId="0" applyFont="true" applyBorder="false" applyAlignment="true" applyProtection="false">
      <alignment horizontal="general" vertical="center" textRotation="0" wrapText="false" indent="0" shrinkToFit="false"/>
      <protection locked="true" hidden="false"/>
    </xf>
    <xf numFmtId="164" fontId="38" fillId="2" borderId="0" xfId="0" applyFont="true" applyBorder="false" applyAlignment="true" applyProtection="false">
      <alignment horizontal="general" vertical="center" textRotation="0" wrapText="false" indent="0" shrinkToFit="false"/>
      <protection locked="true" hidden="false"/>
    </xf>
    <xf numFmtId="165" fontId="36" fillId="2" borderId="0" xfId="0" applyFont="true" applyBorder="false" applyAlignment="true" applyProtection="false">
      <alignment horizontal="general" vertical="center" textRotation="0" wrapText="false" indent="0" shrinkToFit="false"/>
      <protection locked="true" hidden="false"/>
    </xf>
    <xf numFmtId="171" fontId="36" fillId="2" borderId="0" xfId="0" applyFont="true" applyBorder="false" applyAlignment="true" applyProtection="false">
      <alignment horizontal="general" vertical="center" textRotation="0" wrapText="false" indent="0" shrinkToFit="false"/>
      <protection locked="true" hidden="false"/>
    </xf>
    <xf numFmtId="168" fontId="36" fillId="2" borderId="0" xfId="0" applyFont="true" applyBorder="false" applyAlignment="true" applyProtection="false">
      <alignment horizontal="general" vertical="center" textRotation="0" wrapText="false" indent="0" shrinkToFit="false"/>
      <protection locked="true" hidden="false"/>
    </xf>
    <xf numFmtId="164" fontId="32" fillId="2" borderId="0" xfId="0" applyFont="true" applyBorder="false" applyAlignment="true" applyProtection="false">
      <alignment horizontal="general" vertical="center" textRotation="0" wrapText="false" indent="0" shrinkToFit="false"/>
      <protection locked="true" hidden="false"/>
    </xf>
    <xf numFmtId="164" fontId="32" fillId="2" borderId="0" xfId="0" applyFont="true" applyBorder="false" applyAlignment="true" applyProtection="false">
      <alignment horizontal="right" vertical="center" textRotation="0" wrapText="false" indent="0" shrinkToFit="false"/>
      <protection locked="true" hidden="false"/>
    </xf>
    <xf numFmtId="164" fontId="36" fillId="2" borderId="0" xfId="0" applyFont="true" applyBorder="false" applyAlignment="true" applyProtection="false">
      <alignment horizontal="general" vertical="center" textRotation="0" wrapText="false" indent="0" shrinkToFit="false"/>
      <protection locked="true" hidden="false"/>
    </xf>
    <xf numFmtId="168" fontId="36" fillId="2" borderId="0" xfId="0" applyFont="true" applyBorder="false" applyAlignment="true" applyProtection="false">
      <alignment horizontal="right" vertical="center" textRotation="0" wrapText="false" indent="0" shrinkToFit="false"/>
      <protection locked="true" hidden="false"/>
    </xf>
    <xf numFmtId="167" fontId="36" fillId="2" borderId="0" xfId="0" applyFont="true" applyBorder="false" applyAlignment="true" applyProtection="false">
      <alignment horizontal="right" vertical="center" textRotation="0" wrapText="false" indent="0" shrinkToFit="false"/>
      <protection locked="true" hidden="false"/>
    </xf>
    <xf numFmtId="169" fontId="36" fillId="2" borderId="0" xfId="0" applyFont="true" applyBorder="false" applyAlignment="true" applyProtection="false">
      <alignment horizontal="right" vertical="center" textRotation="0" wrapText="false" indent="0" shrinkToFit="false"/>
      <protection locked="true" hidden="false"/>
    </xf>
    <xf numFmtId="164" fontId="30" fillId="5" borderId="0" xfId="0" applyFont="true" applyBorder="true" applyAlignment="true" applyProtection="false">
      <alignment horizontal="left" vertical="center" textRotation="0" wrapText="false" indent="0" shrinkToFit="false"/>
      <protection locked="true" hidden="false"/>
    </xf>
    <xf numFmtId="164" fontId="38" fillId="13" borderId="0" xfId="0" applyFont="true" applyBorder="true" applyAlignment="true" applyProtection="false">
      <alignment horizontal="left" vertical="center" textRotation="0" wrapText="false" indent="0" shrinkToFit="false"/>
      <protection locked="true" hidden="false"/>
    </xf>
    <xf numFmtId="164" fontId="32" fillId="5" borderId="44" xfId="0" applyFont="true" applyBorder="true" applyAlignment="true" applyProtection="false">
      <alignment horizontal="left" vertical="center" textRotation="0" wrapText="false" indent="1" shrinkToFit="false"/>
      <protection locked="true" hidden="false"/>
    </xf>
    <xf numFmtId="164" fontId="36" fillId="5" borderId="45" xfId="0" applyFont="true" applyBorder="true" applyAlignment="true" applyProtection="false">
      <alignment horizontal="left" vertical="center"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4">
    <dxf>
      <font>
        <name val="Arial"/>
        <charset val="1"/>
        <family val="0"/>
        <b val="1"/>
        <color rgb="FF7FE3B0"/>
        <sz val="10"/>
      </font>
    </dxf>
    <dxf>
      <font>
        <name val="Arial"/>
        <charset val="1"/>
        <family val="0"/>
        <b val="1"/>
        <color rgb="FFFFC9A8"/>
        <sz val="10"/>
      </font>
    </dxf>
    <dxf>
      <fill>
        <patternFill>
          <bgColor rgb="FFFFFFFF"/>
        </patternFill>
      </fill>
    </dxf>
    <dxf>
      <font>
        <name val="Arial"/>
        <charset val="1"/>
        <family val="0"/>
        <b val="1"/>
        <color rgb="FF2E9E6B"/>
        <sz val="10"/>
      </font>
      <fill>
        <patternFill>
          <bgColor rgb="FFE6F6EE"/>
        </patternFill>
      </fill>
    </dxf>
    <dxf>
      <font>
        <name val="Arial"/>
        <charset val="1"/>
        <family val="0"/>
        <b val="1"/>
        <color rgb="FFD9694F"/>
        <sz val="10"/>
      </font>
      <fill>
        <patternFill>
          <bgColor rgb="FFFCEDE9"/>
        </patternFill>
      </fill>
    </dxf>
    <dxf>
      <font>
        <name val="Arial"/>
        <charset val="1"/>
        <family val="0"/>
        <color rgb="FF178A77"/>
        <sz val="10"/>
      </font>
    </dxf>
    <dxf>
      <fill>
        <patternFill patternType="solid">
          <fgColor rgb="FFE9F0FE"/>
          <bgColor rgb="FF000000"/>
        </patternFill>
      </fill>
    </dxf>
    <dxf>
      <fill>
        <patternFill patternType="solid">
          <fgColor rgb="FFEAF2FE"/>
          <bgColor rgb="FF000000"/>
        </patternFill>
      </fill>
    </dxf>
    <dxf>
      <fill>
        <patternFill patternType="solid">
          <fgColor rgb="FF2F5FD0"/>
          <bgColor rgb="FF000000"/>
        </patternFill>
      </fill>
    </dxf>
    <dxf>
      <fill>
        <patternFill patternType="solid">
          <fgColor rgb="FF33415C"/>
          <bgColor rgb="FF000000"/>
        </patternFill>
      </fill>
    </dxf>
    <dxf>
      <fill>
        <patternFill patternType="solid">
          <fgColor rgb="FF178A77"/>
          <bgColor rgb="FF000000"/>
        </patternFill>
      </fill>
    </dxf>
    <dxf>
      <fill>
        <patternFill patternType="solid">
          <fgColor rgb="FF6E5CC4"/>
          <bgColor rgb="FF000000"/>
        </patternFill>
      </fill>
    </dxf>
    <dxf>
      <fill>
        <patternFill patternType="solid">
          <fgColor rgb="FFB07C1E"/>
          <bgColor rgb="FF000000"/>
        </patternFill>
      </fill>
    </dxf>
    <dxf>
      <fill>
        <patternFill patternType="solid">
          <fgColor rgb="FFCE5A43"/>
          <bgColor rgb="FF000000"/>
        </patternFill>
      </fill>
    </dxf>
    <dxf>
      <fill>
        <patternFill patternType="solid">
          <fgColor rgb="FFFFFFFF"/>
          <bgColor rgb="FF000000"/>
        </patternFill>
      </fill>
    </dxf>
    <dxf>
      <fill>
        <patternFill patternType="solid">
          <fgColor rgb="FFF2836B"/>
          <bgColor rgb="FF000000"/>
        </patternFill>
      </fill>
    </dxf>
    <dxf>
      <font>
        <name val="Arial"/>
        <charset val="1"/>
        <family val="0"/>
        <b val="1"/>
        <color rgb="FF178A77"/>
        <sz val="10"/>
      </font>
    </dxf>
    <dxf>
      <font>
        <name val="Arial"/>
        <charset val="1"/>
        <family val="0"/>
        <b val="1"/>
        <color rgb="FFCE5A43"/>
        <sz val="10"/>
      </font>
    </dxf>
    <dxf>
      <font>
        <name val="Arial"/>
        <charset val="1"/>
        <family val="0"/>
        <b val="1"/>
        <color rgb="FFB07C1E"/>
        <sz val="10"/>
      </font>
    </dxf>
    <dxf>
      <font>
        <name val="Arial"/>
        <charset val="1"/>
        <family val="0"/>
        <b val="1"/>
        <color rgb="FF6E5CC4"/>
        <sz val="10"/>
      </font>
    </dxf>
    <dxf>
      <fill>
        <patternFill>
          <bgColor rgb="FFFDEDE8"/>
        </patternFill>
      </fill>
    </dxf>
    <dxf>
      <font>
        <name val="Arial"/>
        <charset val="1"/>
        <family val="0"/>
        <b val="1"/>
        <color rgb="FFC88A1E"/>
        <sz val="10"/>
      </font>
      <fill>
        <patternFill>
          <bgColor rgb="FFFBF1DE"/>
        </patternFill>
      </fill>
    </dxf>
    <dxf>
      <font>
        <name val="Arial"/>
        <charset val="1"/>
        <family val="0"/>
        <b val="1"/>
        <color rgb="FFF2836B"/>
        <sz val="10"/>
      </font>
    </dxf>
    <dxf>
      <font>
        <name val="Arial"/>
        <charset val="1"/>
        <family val="0"/>
        <color rgb="FF7A879C"/>
        <sz val="10"/>
      </font>
    </dxf>
  </dxfs>
  <colors>
    <indexedColors>
      <rgbColor rgb="FF000000"/>
      <rgbColor rgb="FFFFFFFF"/>
      <rgbColor rgb="FFFF0000"/>
      <rgbColor rgb="FFF1F5FB"/>
      <rgbColor rgb="FF0000FF"/>
      <rgbColor rgb="FFFDEDE8"/>
      <rgbColor rgb="FFFF00FF"/>
      <rgbColor rgb="FFE9F0FE"/>
      <rgbColor rgb="FF800000"/>
      <rgbColor rgb="FF008000"/>
      <rgbColor rgb="FF000080"/>
      <rgbColor rgb="FFB07C1E"/>
      <rgbColor rgb="FF800080"/>
      <rgbColor rgb="FF178A77"/>
      <rgbColor rgb="FFB9C6EC"/>
      <rgbColor rgb="FF7A879C"/>
      <rgbColor rgb="FF9B8BE0"/>
      <rgbColor rgb="FFCE5A43"/>
      <rgbColor rgb="FFFDF4E3"/>
      <rgbColor rgb="FFE4F7F3"/>
      <rgbColor rgb="FF660066"/>
      <rgbColor rgb="FFF2836B"/>
      <rgbColor rgb="FF4C7EF3"/>
      <rgbColor rgb="FFC6D5EE"/>
      <rgbColor rgb="FF000080"/>
      <rgbColor rgb="FFFF00FF"/>
      <rgbColor rgb="FFFCEDE9"/>
      <rgbColor rgb="FFEAF2FE"/>
      <rgbColor rgb="FF800080"/>
      <rgbColor rgb="FF800000"/>
      <rgbColor rgb="FF008080"/>
      <rgbColor rgb="FF0000FF"/>
      <rgbColor rgb="FFEDF0F3"/>
      <rgbColor rgb="FFE6F6EE"/>
      <rgbColor rgb="FFE3E9F2"/>
      <rgbColor rgb="FFFBF1DE"/>
      <rgbColor rgb="FF6FC3E8"/>
      <rgbColor rgb="FFF0A6C8"/>
      <rgbColor rgb="FFF0EDFC"/>
      <rgbColor rgb="FFFFC9A8"/>
      <rgbColor rgb="FF2F5FD0"/>
      <rgbColor rgb="FF3FBFA8"/>
      <rgbColor rgb="FF7FE3B0"/>
      <rgbColor rgb="FFF2B34B"/>
      <rgbColor rgb="FFC88A1E"/>
      <rgbColor rgb="FFD9694F"/>
      <rgbColor rgb="FF6E5CC4"/>
      <rgbColor rgb="FF4F81BD"/>
      <rgbColor rgb="FF003366"/>
      <rgbColor rgb="FF2E9E6B"/>
      <rgbColor rgb="FF003300"/>
      <rgbColor rgb="FF333300"/>
      <rgbColor rgb="FF993300"/>
      <rgbColor rgb="FFF6F8FC"/>
      <rgbColor rgb="FF2B3A67"/>
      <rgbColor rgb="FF33415C"/>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bar"/>
        <c:grouping val="clustered"/>
        <c:varyColors val="0"/>
        <c:ser>
          <c:idx val="0"/>
          <c:order val="0"/>
          <c:tx>
            <c:strRef>
              <c:f>'Chart Data'!E5</c:f>
              <c:strCache>
                <c:ptCount val="1"/>
                <c:pt idx="0">
                  <c:v>Budget</c:v>
                </c:pt>
              </c:strCache>
            </c:strRef>
          </c:tx>
          <c:spPr>
            <a:solidFill>
              <a:srgbClr val="c6d5ee"/>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 Data'!$D$6:$D$9</c:f>
              <c:strCache>
                <c:ptCount val="4"/>
                <c:pt idx="0">
                  <c:v>Income</c:v>
                </c:pt>
                <c:pt idx="1">
                  <c:v>Expenses</c:v>
                </c:pt>
                <c:pt idx="2">
                  <c:v>Bills</c:v>
                </c:pt>
                <c:pt idx="3">
                  <c:v>Savings</c:v>
                </c:pt>
              </c:strCache>
            </c:strRef>
          </c:cat>
          <c:val>
            <c:numRef>
              <c:f>'Chart Data'!$E$6:$E$9</c:f>
              <c:numCache>
                <c:formatCode>\$#,##0;"($"#,##0\);\-</c:formatCode>
                <c:ptCount val="4"/>
                <c:pt idx="0">
                  <c:v>2000</c:v>
                </c:pt>
                <c:pt idx="1">
                  <c:v>150</c:v>
                </c:pt>
                <c:pt idx="2">
                  <c:v>1300</c:v>
                </c:pt>
                <c:pt idx="3">
                  <c:v>900</c:v>
                </c:pt>
              </c:numCache>
            </c:numRef>
          </c:val>
        </c:ser>
        <c:ser>
          <c:idx val="1"/>
          <c:order val="1"/>
          <c:tx>
            <c:strRef>
              <c:f>'Chart Data'!F5</c:f>
              <c:strCache>
                <c:ptCount val="1"/>
                <c:pt idx="0">
                  <c:v>Actual</c:v>
                </c:pt>
              </c:strCache>
            </c:strRef>
          </c:tx>
          <c:spPr>
            <a:solidFill>
              <a:srgbClr val="4c7ef3"/>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 Data'!$D$6:$D$9</c:f>
              <c:strCache>
                <c:ptCount val="4"/>
                <c:pt idx="0">
                  <c:v>Income</c:v>
                </c:pt>
                <c:pt idx="1">
                  <c:v>Expenses</c:v>
                </c:pt>
                <c:pt idx="2">
                  <c:v>Bills</c:v>
                </c:pt>
                <c:pt idx="3">
                  <c:v>Savings</c:v>
                </c:pt>
              </c:strCache>
            </c:strRef>
          </c:cat>
          <c:val>
            <c:numRef>
              <c:f>'Chart Data'!$F$6:$F$9</c:f>
              <c:numCache>
                <c:formatCode>\$#,##0;"($"#,##0\);\-</c:formatCode>
                <c:ptCount val="4"/>
                <c:pt idx="0">
                  <c:v>650</c:v>
                </c:pt>
                <c:pt idx="1">
                  <c:v>55</c:v>
                </c:pt>
                <c:pt idx="2">
                  <c:v>20</c:v>
                </c:pt>
                <c:pt idx="3">
                  <c:v>60</c:v>
                </c:pt>
              </c:numCache>
            </c:numRef>
          </c:val>
        </c:ser>
        <c:gapWidth val="45"/>
        <c:overlap val="-12"/>
        <c:axId val="69935335"/>
        <c:axId val="97458621"/>
      </c:barChart>
      <c:catAx>
        <c:axId val="69935335"/>
        <c:scaling>
          <c:orientation val="minMax"/>
        </c:scaling>
        <c:delete val="0"/>
        <c:axPos val="b"/>
        <c:numFmt formatCode="General" sourceLinked="1"/>
        <c:majorTickMark val="none"/>
        <c:minorTickMark val="none"/>
        <c:tickLblPos val="nextTo"/>
        <c:spPr>
          <a:ln w="9360">
            <a:solidFill>
              <a:srgbClr val="e3e9f2"/>
            </a:solidFill>
            <a:round/>
          </a:ln>
        </c:spPr>
        <c:txPr>
          <a:bodyPr/>
          <a:lstStyle/>
          <a:p>
            <a:pPr>
              <a:defRPr b="0" sz="700" spc="-1" strike="noStrike">
                <a:solidFill>
                  <a:srgbClr val="7a879c"/>
                </a:solidFill>
                <a:latin typeface="Arial"/>
              </a:defRPr>
            </a:pPr>
          </a:p>
        </c:txPr>
        <c:crossAx val="97458621"/>
        <c:crosses val="autoZero"/>
        <c:auto val="1"/>
        <c:lblAlgn val="ctr"/>
        <c:lblOffset val="100"/>
        <c:noMultiLvlLbl val="0"/>
      </c:catAx>
      <c:valAx>
        <c:axId val="97458621"/>
        <c:scaling>
          <c:orientation val="minMax"/>
        </c:scaling>
        <c:delete val="0"/>
        <c:axPos val="l"/>
        <c:majorGridlines>
          <c:spPr>
            <a:ln w="9360">
              <a:solidFill>
                <a:srgbClr val="edf0f3"/>
              </a:solidFill>
              <a:round/>
            </a:ln>
          </c:spPr>
        </c:majorGridlines>
        <c:numFmt formatCode="\$#,##0" sourceLinked="0"/>
        <c:majorTickMark val="none"/>
        <c:minorTickMark val="none"/>
        <c:tickLblPos val="nextTo"/>
        <c:spPr>
          <a:ln w="9360">
            <a:noFill/>
          </a:ln>
        </c:spPr>
        <c:txPr>
          <a:bodyPr/>
          <a:lstStyle/>
          <a:p>
            <a:pPr>
              <a:defRPr b="0" sz="700" spc="-1" strike="noStrike">
                <a:solidFill>
                  <a:srgbClr val="7a879c"/>
                </a:solidFill>
                <a:latin typeface="Arial"/>
              </a:defRPr>
            </a:pPr>
          </a:p>
        </c:txPr>
        <c:crossAx val="69935335"/>
        <c:crosses val="autoZero"/>
        <c:crossBetween val="between"/>
      </c:valAx>
      <c:spPr>
        <a:noFill/>
        <a:ln w="0">
          <a:noFill/>
        </a:ln>
      </c:spPr>
    </c:plotArea>
    <c:legend>
      <c:legendPos val="b"/>
      <c:overlay val="0"/>
      <c:spPr>
        <a:noFill/>
        <a:ln w="0">
          <a:noFill/>
        </a:ln>
      </c:spPr>
      <c:txPr>
        <a:bodyPr/>
        <a:lstStyle/>
        <a:p>
          <a:pPr>
            <a:defRPr b="0" sz="700" spc="-1" strike="noStrike">
              <a:solidFill>
                <a:srgbClr val="7a879c"/>
              </a:solidFill>
              <a:latin typeface="Arial"/>
            </a:defRPr>
          </a:pPr>
        </a:p>
      </c:txPr>
    </c:legend>
    <c:plotVisOnly val="1"/>
    <c:dispBlanksAs val="gap"/>
  </c:chart>
  <c:spPr>
    <a:noFill/>
    <a:ln w="9360">
      <a:noFill/>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0599384416005184"/>
          <c:y val="0.0200151057401813"/>
          <c:w val="0.879799125222744"/>
          <c:h val="0.579871601208459"/>
        </c:manualLayout>
      </c:layout>
      <c:doughnutChart>
        <c:varyColors val="1"/>
        <c:ser>
          <c:idx val="0"/>
          <c:order val="0"/>
          <c:tx>
            <c:strRef>
              <c:f>'Chart Data'!I5</c:f>
              <c:strCache>
                <c:ptCount val="1"/>
                <c:pt idx="0">
                  <c:v>Actual</c:v>
                </c:pt>
              </c:strCache>
            </c:strRef>
          </c:tx>
          <c:spPr>
            <a:solidFill>
              <a:srgbClr val="4f81bd"/>
            </a:solidFill>
            <a:ln w="0">
              <a:noFill/>
            </a:ln>
          </c:spPr>
          <c:explosion val="0"/>
          <c:dPt>
            <c:idx val="0"/>
            <c:spPr>
              <a:solidFill>
                <a:srgbClr val="f2836b"/>
              </a:solidFill>
              <a:ln w="12600">
                <a:solidFill>
                  <a:srgbClr val="ffffff"/>
                </a:solidFill>
                <a:round/>
              </a:ln>
            </c:spPr>
          </c:dPt>
          <c:dPt>
            <c:idx val="1"/>
            <c:spPr>
              <a:solidFill>
                <a:srgbClr val="f2b34b"/>
              </a:solidFill>
              <a:ln w="12600">
                <a:solidFill>
                  <a:srgbClr val="ffffff"/>
                </a:solidFill>
                <a:round/>
              </a:ln>
            </c:spPr>
          </c:dPt>
          <c:dPt>
            <c:idx val="2"/>
            <c:spPr>
              <a:solidFill>
                <a:srgbClr val="4c7ef3"/>
              </a:solidFill>
              <a:ln w="12600">
                <a:solidFill>
                  <a:srgbClr val="ffffff"/>
                </a:solidFill>
                <a:round/>
              </a:ln>
            </c:spPr>
          </c:dPt>
          <c:dPt>
            <c:idx val="3"/>
            <c:spPr>
              <a:solidFill>
                <a:srgbClr val="3fbfa8"/>
              </a:solidFill>
              <a:ln w="12600">
                <a:solidFill>
                  <a:srgbClr val="ffffff"/>
                </a:solidFill>
                <a:round/>
              </a:ln>
            </c:spPr>
          </c:dPt>
          <c:dPt>
            <c:idx val="4"/>
            <c:spPr>
              <a:solidFill>
                <a:srgbClr val="9b8be0"/>
              </a:solidFill>
              <a:ln w="12600">
                <a:solidFill>
                  <a:srgbClr val="ffffff"/>
                </a:solidFill>
                <a:round/>
              </a:ln>
            </c:spPr>
          </c:dPt>
          <c:dPt>
            <c:idx val="5"/>
            <c:spPr>
              <a:solidFill>
                <a:srgbClr val="6fc3e8"/>
              </a:solidFill>
              <a:ln w="12600">
                <a:solidFill>
                  <a:srgbClr val="ffffff"/>
                </a:solidFill>
                <a:round/>
              </a:ln>
            </c:spPr>
          </c:dPt>
          <c:dPt>
            <c:idx val="6"/>
            <c:spPr>
              <a:solidFill>
                <a:srgbClr val="f0a6c8"/>
              </a:solidFill>
              <a:ln w="12600">
                <a:solidFill>
                  <a:srgbClr val="ffffff"/>
                </a:solidFill>
                <a:round/>
              </a:ln>
            </c:spPr>
          </c:dPt>
          <c:dLbls>
            <c:dLbl>
              <c:idx val="0"/>
              <c:txPr>
                <a:bodyPr wrap="none"/>
                <a:lstStyle/>
                <a:p>
                  <a:pPr>
                    <a:defRPr b="0" sz="1000" spc="-1" strike="noStrike">
                      <a:latin typeface="Arial"/>
                    </a:defRPr>
                  </a:pPr>
                </a:p>
              </c:txPr>
              <c:showLegendKey val="0"/>
              <c:showVal val="0"/>
              <c:showCatName val="0"/>
              <c:showSerName val="0"/>
              <c:showPercent val="0"/>
              <c:separator> </c:separator>
            </c:dLbl>
            <c:dLbl>
              <c:idx val="1"/>
              <c:txPr>
                <a:bodyPr wrap="none"/>
                <a:lstStyle/>
                <a:p>
                  <a:pPr>
                    <a:defRPr b="0" sz="1000" spc="-1" strike="noStrike">
                      <a:latin typeface="Arial"/>
                    </a:defRPr>
                  </a:pPr>
                </a:p>
              </c:txPr>
              <c:showLegendKey val="0"/>
              <c:showVal val="0"/>
              <c:showCatName val="0"/>
              <c:showSerName val="0"/>
              <c:showPercent val="0"/>
              <c:separator> </c:separator>
            </c:dLbl>
            <c:dLbl>
              <c:idx val="2"/>
              <c:txPr>
                <a:bodyPr wrap="none"/>
                <a:lstStyle/>
                <a:p>
                  <a:pPr>
                    <a:defRPr b="0" sz="1000" spc="-1" strike="noStrike">
                      <a:latin typeface="Arial"/>
                    </a:defRPr>
                  </a:pPr>
                </a:p>
              </c:txPr>
              <c:showLegendKey val="0"/>
              <c:showVal val="0"/>
              <c:showCatName val="0"/>
              <c:showSerName val="0"/>
              <c:showPercent val="0"/>
              <c:separator> </c:separator>
            </c:dLbl>
            <c:dLbl>
              <c:idx val="3"/>
              <c:txPr>
                <a:bodyPr wrap="none"/>
                <a:lstStyle/>
                <a:p>
                  <a:pPr>
                    <a:defRPr b="0" sz="1000" spc="-1" strike="noStrike">
                      <a:latin typeface="Arial"/>
                    </a:defRPr>
                  </a:pPr>
                </a:p>
              </c:txPr>
              <c:showLegendKey val="0"/>
              <c:showVal val="0"/>
              <c:showCatName val="0"/>
              <c:showSerName val="0"/>
              <c:showPercent val="0"/>
              <c:separator> </c:separator>
            </c:dLbl>
            <c:dLbl>
              <c:idx val="4"/>
              <c:txPr>
                <a:bodyPr wrap="none"/>
                <a:lstStyle/>
                <a:p>
                  <a:pPr>
                    <a:defRPr b="0" sz="1000" spc="-1" strike="noStrike">
                      <a:latin typeface="Arial"/>
                    </a:defRPr>
                  </a:pPr>
                </a:p>
              </c:txPr>
              <c:showLegendKey val="0"/>
              <c:showVal val="0"/>
              <c:showCatName val="0"/>
              <c:showSerName val="0"/>
              <c:showPercent val="0"/>
              <c:separator> </c:separator>
            </c:dLbl>
            <c:dLbl>
              <c:idx val="5"/>
              <c:txPr>
                <a:bodyPr wrap="none"/>
                <a:lstStyle/>
                <a:p>
                  <a:pPr>
                    <a:defRPr b="0" sz="1000" spc="-1" strike="noStrike">
                      <a:latin typeface="Arial"/>
                    </a:defRPr>
                  </a:pPr>
                </a:p>
              </c:txPr>
              <c:showLegendKey val="0"/>
              <c:showVal val="0"/>
              <c:showCatName val="0"/>
              <c:showSerName val="0"/>
              <c:showPercent val="0"/>
              <c:separator> </c:separator>
            </c:dLbl>
            <c:dLbl>
              <c:idx val="6"/>
              <c:txPr>
                <a:bodyPr wrap="none"/>
                <a:lstStyle/>
                <a:p>
                  <a:pPr>
                    <a:defRPr b="0" sz="1000" spc="-1" strike="noStrike">
                      <a:latin typeface="Arial"/>
                    </a:defRPr>
                  </a:pPr>
                </a:p>
              </c:txPr>
              <c:showLegendKey val="0"/>
              <c:showVal val="0"/>
              <c:showCatName val="0"/>
              <c:showSerName val="0"/>
              <c:showPercent val="0"/>
              <c:separator> </c:separator>
            </c:dLbl>
            <c:txPr>
              <a:bodyPr wrap="none"/>
              <a:lstStyle/>
              <a:p>
                <a:pPr>
                  <a:defRPr b="0" sz="1000" spc="-1" strike="noStrike">
                    <a:latin typeface="Arial"/>
                  </a:defRPr>
                </a:pPr>
              </a:p>
            </c:txPr>
            <c:showLegendKey val="0"/>
            <c:showVal val="0"/>
            <c:showCatName val="0"/>
            <c:showSerName val="0"/>
            <c:showPercent val="0"/>
            <c:separator> </c:separator>
            <c:showLeaderLines val="1"/>
          </c:dLbls>
          <c:cat>
            <c:strRef>
              <c:f>'Chart Data'!$H$6:$H$12</c:f>
              <c:strCache>
                <c:ptCount val="7"/>
                <c:pt idx="0">
                  <c:v>Housing</c:v>
                </c:pt>
                <c:pt idx="1">
                  <c:v>Food &amp; Groceries</c:v>
                </c:pt>
                <c:pt idx="2">
                  <c:v>Transportation</c:v>
                </c:pt>
                <c:pt idx="3">
                  <c:v>Personal Care</c:v>
                </c:pt>
                <c:pt idx="4">
                  <c:v>Healthcare</c:v>
                </c:pt>
                <c:pt idx="5">
                  <c:v>Insurance</c:v>
                </c:pt>
                <c:pt idx="6">
                  <c:v>Entertainment</c:v>
                </c:pt>
              </c:strCache>
            </c:strRef>
          </c:cat>
          <c:val>
            <c:numRef>
              <c:f>'Chart Data'!$I$6:$I$12</c:f>
              <c:numCache>
                <c:formatCode>\$#,##0;"($"#,##0\);\-</c:formatCode>
                <c:ptCount val="7"/>
                <c:pt idx="0">
                  <c:v>30</c:v>
                </c:pt>
                <c:pt idx="1">
                  <c:v>0</c:v>
                </c:pt>
                <c:pt idx="2">
                  <c:v>0</c:v>
                </c:pt>
                <c:pt idx="3">
                  <c:v>25</c:v>
                </c:pt>
                <c:pt idx="4">
                  <c:v>0</c:v>
                </c:pt>
                <c:pt idx="5">
                  <c:v>0</c:v>
                </c:pt>
                <c:pt idx="6">
                  <c:v>0</c:v>
                </c:pt>
              </c:numCache>
            </c:numRef>
          </c:val>
        </c:ser>
        <c:firstSliceAng val="0"/>
        <c:holeSize val="50"/>
      </c:doughnutChart>
      <c:spPr>
        <a:noFill/>
        <a:ln w="0">
          <a:noFill/>
        </a:ln>
      </c:spPr>
    </c:plotArea>
    <c:legend>
      <c:legendPos val="b"/>
      <c:overlay val="0"/>
      <c:spPr>
        <a:noFill/>
        <a:ln w="0">
          <a:noFill/>
        </a:ln>
      </c:spPr>
      <c:txPr>
        <a:bodyPr/>
        <a:lstStyle/>
        <a:p>
          <a:pPr>
            <a:defRPr b="0" sz="700" spc="-1" strike="noStrike">
              <a:solidFill>
                <a:srgbClr val="7a879c"/>
              </a:solidFill>
              <a:latin typeface="Arial"/>
            </a:defRPr>
          </a:pPr>
        </a:p>
      </c:txPr>
    </c:legend>
    <c:plotVisOnly val="1"/>
    <c:dispBlanksAs val="gap"/>
  </c:chart>
  <c:spPr>
    <a:noFill/>
    <a:ln w="9360">
      <a:noFill/>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col"/>
        <c:grouping val="clustered"/>
        <c:varyColors val="0"/>
        <c:ser>
          <c:idx val="0"/>
          <c:order val="0"/>
          <c:tx>
            <c:strRef>
              <c:f>'Chart Data'!L5</c:f>
              <c:strCache>
                <c:ptCount val="1"/>
                <c:pt idx="0">
                  <c:v>Actual</c:v>
                </c:pt>
              </c:strCache>
            </c:strRef>
          </c:tx>
          <c:spPr>
            <a:solidFill>
              <a:srgbClr val="f2b34b"/>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 Data'!$K$6:$K$14</c:f>
              <c:strCache>
                <c:ptCount val="9"/>
                <c:pt idx="0">
                  <c:v>Rent</c:v>
                </c:pt>
                <c:pt idx="1">
                  <c:v>Electricity</c:v>
                </c:pt>
                <c:pt idx="2">
                  <c:v>Water</c:v>
                </c:pt>
                <c:pt idx="3">
                  <c:v>Internet</c:v>
                </c:pt>
                <c:pt idx="4">
                  <c:v>Gas</c:v>
                </c:pt>
                <c:pt idx="5">
                  <c:v/>
                </c:pt>
                <c:pt idx="6">
                  <c:v/>
                </c:pt>
                <c:pt idx="7">
                  <c:v/>
                </c:pt>
                <c:pt idx="8">
                  <c:v/>
                </c:pt>
              </c:strCache>
            </c:strRef>
          </c:cat>
          <c:val>
            <c:numRef>
              <c:f>'Chart Data'!$L$6:$L$14</c:f>
              <c:numCache>
                <c:formatCode>\$#,##0;"($"#,##0\);\-</c:formatCode>
                <c:ptCount val="9"/>
                <c:pt idx="0">
                  <c:v>0</c:v>
                </c:pt>
                <c:pt idx="1">
                  <c:v>20</c:v>
                </c:pt>
                <c:pt idx="2">
                  <c:v>0</c:v>
                </c:pt>
                <c:pt idx="3">
                  <c:v>0</c:v>
                </c:pt>
                <c:pt idx="4">
                  <c:v>0</c:v>
                </c:pt>
              </c:numCache>
            </c:numRef>
          </c:val>
        </c:ser>
        <c:gapWidth val="45"/>
        <c:overlap val="0"/>
        <c:axId val="55407429"/>
        <c:axId val="72606686"/>
      </c:barChart>
      <c:catAx>
        <c:axId val="55407429"/>
        <c:scaling>
          <c:orientation val="minMax"/>
        </c:scaling>
        <c:delete val="0"/>
        <c:axPos val="b"/>
        <c:numFmt formatCode="General" sourceLinked="1"/>
        <c:majorTickMark val="none"/>
        <c:minorTickMark val="none"/>
        <c:tickLblPos val="nextTo"/>
        <c:spPr>
          <a:ln w="9360">
            <a:solidFill>
              <a:srgbClr val="e3e9f2"/>
            </a:solidFill>
            <a:round/>
          </a:ln>
        </c:spPr>
        <c:txPr>
          <a:bodyPr rot="-2700000"/>
          <a:lstStyle/>
          <a:p>
            <a:pPr>
              <a:defRPr b="0" sz="700" spc="-1" strike="noStrike">
                <a:solidFill>
                  <a:srgbClr val="7a879c"/>
                </a:solidFill>
                <a:latin typeface="Arial"/>
              </a:defRPr>
            </a:pPr>
          </a:p>
        </c:txPr>
        <c:crossAx val="72606686"/>
        <c:crosses val="autoZero"/>
        <c:auto val="1"/>
        <c:lblAlgn val="ctr"/>
        <c:lblOffset val="100"/>
        <c:noMultiLvlLbl val="0"/>
      </c:catAx>
      <c:valAx>
        <c:axId val="72606686"/>
        <c:scaling>
          <c:orientation val="minMax"/>
        </c:scaling>
        <c:delete val="0"/>
        <c:axPos val="l"/>
        <c:majorGridlines>
          <c:spPr>
            <a:ln w="9360">
              <a:solidFill>
                <a:srgbClr val="edf0f3"/>
              </a:solidFill>
              <a:round/>
            </a:ln>
          </c:spPr>
        </c:majorGridlines>
        <c:numFmt formatCode="\$#,##0" sourceLinked="0"/>
        <c:majorTickMark val="none"/>
        <c:minorTickMark val="none"/>
        <c:tickLblPos val="nextTo"/>
        <c:spPr>
          <a:ln w="9360">
            <a:noFill/>
          </a:ln>
        </c:spPr>
        <c:txPr>
          <a:bodyPr/>
          <a:lstStyle/>
          <a:p>
            <a:pPr>
              <a:defRPr b="0" sz="700" spc="-1" strike="noStrike">
                <a:solidFill>
                  <a:srgbClr val="7a879c"/>
                </a:solidFill>
                <a:latin typeface="Arial"/>
              </a:defRPr>
            </a:pPr>
          </a:p>
        </c:txPr>
        <c:crossAx val="55407429"/>
        <c:crosses val="autoZero"/>
        <c:crossBetween val="between"/>
      </c:valAx>
      <c:spPr>
        <a:noFill/>
        <a:ln w="0">
          <a:noFill/>
        </a:ln>
      </c:spPr>
    </c:plotArea>
    <c:plotVisOnly val="1"/>
    <c:dispBlanksAs val="gap"/>
  </c:chart>
  <c:spPr>
    <a:noFill/>
    <a:ln w="9360">
      <a:noFill/>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0599384416005184"/>
          <c:y val="0.0200151057401813"/>
          <c:w val="0.879799125222744"/>
          <c:h val="0.739803625377644"/>
        </c:manualLayout>
      </c:layout>
      <c:doughnutChart>
        <c:varyColors val="1"/>
        <c:ser>
          <c:idx val="0"/>
          <c:order val="0"/>
          <c:tx>
            <c:strRef>
              <c:f>'Chart Data'!B5</c:f>
              <c:strCache>
                <c:ptCount val="1"/>
                <c:pt idx="0">
                  <c:v>Amount</c:v>
                </c:pt>
              </c:strCache>
            </c:strRef>
          </c:tx>
          <c:spPr>
            <a:solidFill>
              <a:srgbClr val="4f81bd"/>
            </a:solidFill>
            <a:ln w="0">
              <a:noFill/>
            </a:ln>
          </c:spPr>
          <c:explosion val="0"/>
          <c:dPt>
            <c:idx val="0"/>
            <c:spPr>
              <a:solidFill>
                <a:srgbClr val="9b8be0"/>
              </a:solidFill>
              <a:ln w="12600">
                <a:solidFill>
                  <a:srgbClr val="ffffff"/>
                </a:solidFill>
                <a:round/>
              </a:ln>
            </c:spPr>
          </c:dPt>
          <c:dPt>
            <c:idx val="1"/>
            <c:spPr>
              <a:solidFill>
                <a:srgbClr val="f2836b"/>
              </a:solidFill>
              <a:ln w="12600">
                <a:solidFill>
                  <a:srgbClr val="ffffff"/>
                </a:solidFill>
                <a:round/>
              </a:ln>
            </c:spPr>
          </c:dPt>
          <c:dPt>
            <c:idx val="2"/>
            <c:spPr>
              <a:solidFill>
                <a:srgbClr val="f2b34b"/>
              </a:solidFill>
              <a:ln w="12600">
                <a:solidFill>
                  <a:srgbClr val="ffffff"/>
                </a:solidFill>
                <a:round/>
              </a:ln>
            </c:spPr>
          </c:dPt>
          <c:dLbls>
            <c:dLbl>
              <c:idx val="0"/>
              <c:txPr>
                <a:bodyPr wrap="square"/>
                <a:lstStyle/>
                <a:p>
                  <a:pPr>
                    <a:defRPr b="1" sz="700" spc="-1" strike="noStrike">
                      <a:solidFill>
                        <a:srgbClr val="ffffff"/>
                      </a:solidFill>
                      <a:latin typeface="Arial"/>
                    </a:defRPr>
                  </a:pPr>
                </a:p>
              </c:txPr>
              <c:showLegendKey val="0"/>
              <c:showVal val="0"/>
              <c:showCatName val="0"/>
              <c:showSerName val="0"/>
              <c:showPercent val="1"/>
              <c:separator>
</c:separator>
            </c:dLbl>
            <c:dLbl>
              <c:idx val="1"/>
              <c:txPr>
                <a:bodyPr wrap="square"/>
                <a:lstStyle/>
                <a:p>
                  <a:pPr>
                    <a:defRPr b="1" sz="700" spc="-1" strike="noStrike">
                      <a:solidFill>
                        <a:srgbClr val="ffffff"/>
                      </a:solidFill>
                      <a:latin typeface="Arial"/>
                    </a:defRPr>
                  </a:pPr>
                </a:p>
              </c:txPr>
              <c:showLegendKey val="0"/>
              <c:showVal val="0"/>
              <c:showCatName val="0"/>
              <c:showSerName val="0"/>
              <c:showPercent val="1"/>
              <c:separator>
</c:separator>
            </c:dLbl>
            <c:dLbl>
              <c:idx val="2"/>
              <c:txPr>
                <a:bodyPr wrap="square"/>
                <a:lstStyle/>
                <a:p>
                  <a:pPr>
                    <a:defRPr b="1" sz="700" spc="-1" strike="noStrike">
                      <a:solidFill>
                        <a:srgbClr val="ffffff"/>
                      </a:solidFill>
                      <a:latin typeface="Arial"/>
                    </a:defRPr>
                  </a:pPr>
                </a:p>
              </c:txPr>
              <c:showLegendKey val="0"/>
              <c:showVal val="0"/>
              <c:showCatName val="0"/>
              <c:showSerName val="0"/>
              <c:showPercent val="1"/>
              <c:separator>
</c:separator>
            </c:dLbl>
            <c:txPr>
              <a:bodyPr wrap="square"/>
              <a:lstStyle/>
              <a:p>
                <a:pPr>
                  <a:defRPr b="1" sz="700" spc="-1" strike="noStrike">
                    <a:solidFill>
                      <a:srgbClr val="ffffff"/>
                    </a:solidFill>
                    <a:latin typeface="Arial"/>
                  </a:defRPr>
                </a:pPr>
              </a:p>
            </c:txPr>
            <c:showLegendKey val="0"/>
            <c:showVal val="0"/>
            <c:showCatName val="0"/>
            <c:showSerName val="0"/>
            <c:showPercent val="1"/>
            <c:separator>
</c:separator>
            <c:showLeaderLines val="1"/>
          </c:dLbls>
          <c:cat>
            <c:strRef>
              <c:f>'Chart Data'!$A$6:$A$8</c:f>
              <c:strCache>
                <c:ptCount val="3"/>
                <c:pt idx="0">
                  <c:v>Savings</c:v>
                </c:pt>
                <c:pt idx="1">
                  <c:v>Expenses</c:v>
                </c:pt>
                <c:pt idx="2">
                  <c:v>Bills</c:v>
                </c:pt>
              </c:strCache>
            </c:strRef>
          </c:cat>
          <c:val>
            <c:numRef>
              <c:f>'Chart Data'!$B$6:$B$8</c:f>
              <c:numCache>
                <c:formatCode>\$#,##0;"($"#,##0\);\-</c:formatCode>
                <c:ptCount val="3"/>
                <c:pt idx="0">
                  <c:v>60</c:v>
                </c:pt>
                <c:pt idx="1">
                  <c:v>55</c:v>
                </c:pt>
                <c:pt idx="2">
                  <c:v>20</c:v>
                </c:pt>
              </c:numCache>
            </c:numRef>
          </c:val>
        </c:ser>
        <c:firstSliceAng val="0"/>
        <c:holeSize val="50"/>
      </c:doughnutChart>
      <c:spPr>
        <a:noFill/>
        <a:ln w="0">
          <a:noFill/>
        </a:ln>
      </c:spPr>
    </c:plotArea>
    <c:legend>
      <c:legendPos val="b"/>
      <c:overlay val="0"/>
      <c:spPr>
        <a:noFill/>
        <a:ln w="0">
          <a:noFill/>
        </a:ln>
      </c:spPr>
      <c:txPr>
        <a:bodyPr/>
        <a:lstStyle/>
        <a:p>
          <a:pPr>
            <a:defRPr b="0" sz="700" spc="-1" strike="noStrike">
              <a:solidFill>
                <a:srgbClr val="7a879c"/>
              </a:solidFill>
              <a:latin typeface="Arial"/>
            </a:defRPr>
          </a:pPr>
        </a:p>
      </c:txPr>
    </c:legend>
    <c:plotVisOnly val="1"/>
    <c:dispBlanksAs val="gap"/>
  </c:chart>
  <c:spPr>
    <a:noFill/>
    <a:ln w="9360">
      <a:noFill/>
    </a:ln>
  </c:spPr>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col"/>
        <c:grouping val="clustered"/>
        <c:varyColors val="0"/>
        <c:ser>
          <c:idx val="0"/>
          <c:order val="0"/>
          <c:tx>
            <c:strRef>
              <c:f>'Chart Data'!O5</c:f>
              <c:strCache>
                <c:ptCount val="1"/>
                <c:pt idx="0">
                  <c:v>Budget</c:v>
                </c:pt>
              </c:strCache>
            </c:strRef>
          </c:tx>
          <c:spPr>
            <a:solidFill>
              <a:srgbClr val="c6d5ee"/>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 Data'!$N$6:$N$13</c:f>
              <c:strCache>
                <c:ptCount val="8"/>
                <c:pt idx="0">
                  <c:v>Salary</c:v>
                </c:pt>
                <c:pt idx="1">
                  <c:v>Food Card</c:v>
                </c:pt>
                <c:pt idx="2">
                  <c:v>Rent</c:v>
                </c:pt>
                <c:pt idx="3">
                  <c:v>Side Income</c:v>
                </c:pt>
                <c:pt idx="4">
                  <c:v/>
                </c:pt>
                <c:pt idx="5">
                  <c:v/>
                </c:pt>
                <c:pt idx="6">
                  <c:v/>
                </c:pt>
                <c:pt idx="7">
                  <c:v/>
                </c:pt>
              </c:strCache>
            </c:strRef>
          </c:cat>
          <c:val>
            <c:numRef>
              <c:f>'Chart Data'!$O$6:$O$13</c:f>
              <c:numCache>
                <c:formatCode>\$#,##0;"($"#,##0\);\-</c:formatCode>
                <c:ptCount val="8"/>
                <c:pt idx="0">
                  <c:v>2000</c:v>
                </c:pt>
                <c:pt idx="1">
                  <c:v>0</c:v>
                </c:pt>
                <c:pt idx="2">
                  <c:v>0</c:v>
                </c:pt>
                <c:pt idx="3">
                  <c:v>0</c:v>
                </c:pt>
              </c:numCache>
            </c:numRef>
          </c:val>
        </c:ser>
        <c:ser>
          <c:idx val="1"/>
          <c:order val="1"/>
          <c:tx>
            <c:strRef>
              <c:f>'Chart Data'!P5</c:f>
              <c:strCache>
                <c:ptCount val="1"/>
                <c:pt idx="0">
                  <c:v>Actual</c:v>
                </c:pt>
              </c:strCache>
            </c:strRef>
          </c:tx>
          <c:spPr>
            <a:solidFill>
              <a:srgbClr val="3fbfa8"/>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 Data'!$N$6:$N$13</c:f>
              <c:strCache>
                <c:ptCount val="8"/>
                <c:pt idx="0">
                  <c:v>Salary</c:v>
                </c:pt>
                <c:pt idx="1">
                  <c:v>Food Card</c:v>
                </c:pt>
                <c:pt idx="2">
                  <c:v>Rent</c:v>
                </c:pt>
                <c:pt idx="3">
                  <c:v>Side Income</c:v>
                </c:pt>
                <c:pt idx="4">
                  <c:v/>
                </c:pt>
                <c:pt idx="5">
                  <c:v/>
                </c:pt>
                <c:pt idx="6">
                  <c:v/>
                </c:pt>
                <c:pt idx="7">
                  <c:v/>
                </c:pt>
              </c:strCache>
            </c:strRef>
          </c:cat>
          <c:val>
            <c:numRef>
              <c:f>'Chart Data'!$P$6:$P$13</c:f>
              <c:numCache>
                <c:formatCode>\$#,##0;"($"#,##0\);\-</c:formatCode>
                <c:ptCount val="8"/>
                <c:pt idx="0">
                  <c:v>0</c:v>
                </c:pt>
                <c:pt idx="1">
                  <c:v>650</c:v>
                </c:pt>
                <c:pt idx="2">
                  <c:v>0</c:v>
                </c:pt>
                <c:pt idx="3">
                  <c:v>0</c:v>
                </c:pt>
              </c:numCache>
            </c:numRef>
          </c:val>
        </c:ser>
        <c:gapWidth val="45"/>
        <c:overlap val="-12"/>
        <c:axId val="85897613"/>
        <c:axId val="65827231"/>
      </c:barChart>
      <c:catAx>
        <c:axId val="85897613"/>
        <c:scaling>
          <c:orientation val="minMax"/>
        </c:scaling>
        <c:delete val="0"/>
        <c:axPos val="b"/>
        <c:numFmt formatCode="General" sourceLinked="1"/>
        <c:majorTickMark val="none"/>
        <c:minorTickMark val="none"/>
        <c:tickLblPos val="nextTo"/>
        <c:spPr>
          <a:ln w="9360">
            <a:solidFill>
              <a:srgbClr val="e3e9f2"/>
            </a:solidFill>
            <a:round/>
          </a:ln>
        </c:spPr>
        <c:txPr>
          <a:bodyPr rot="-2700000"/>
          <a:lstStyle/>
          <a:p>
            <a:pPr>
              <a:defRPr b="0" sz="700" spc="-1" strike="noStrike">
                <a:solidFill>
                  <a:srgbClr val="7a879c"/>
                </a:solidFill>
                <a:latin typeface="Arial"/>
              </a:defRPr>
            </a:pPr>
          </a:p>
        </c:txPr>
        <c:crossAx val="65827231"/>
        <c:crosses val="autoZero"/>
        <c:auto val="1"/>
        <c:lblAlgn val="ctr"/>
        <c:lblOffset val="100"/>
        <c:noMultiLvlLbl val="0"/>
      </c:catAx>
      <c:valAx>
        <c:axId val="65827231"/>
        <c:scaling>
          <c:orientation val="minMax"/>
        </c:scaling>
        <c:delete val="0"/>
        <c:axPos val="l"/>
        <c:majorGridlines>
          <c:spPr>
            <a:ln w="9360">
              <a:solidFill>
                <a:srgbClr val="edf0f3"/>
              </a:solidFill>
              <a:round/>
            </a:ln>
          </c:spPr>
        </c:majorGridlines>
        <c:numFmt formatCode="\$#,##0" sourceLinked="0"/>
        <c:majorTickMark val="none"/>
        <c:minorTickMark val="none"/>
        <c:tickLblPos val="nextTo"/>
        <c:spPr>
          <a:ln w="9360">
            <a:noFill/>
          </a:ln>
        </c:spPr>
        <c:txPr>
          <a:bodyPr/>
          <a:lstStyle/>
          <a:p>
            <a:pPr>
              <a:defRPr b="0" sz="700" spc="-1" strike="noStrike">
                <a:solidFill>
                  <a:srgbClr val="7a879c"/>
                </a:solidFill>
                <a:latin typeface="Arial"/>
              </a:defRPr>
            </a:pPr>
          </a:p>
        </c:txPr>
        <c:crossAx val="85897613"/>
        <c:crosses val="autoZero"/>
        <c:crossBetween val="between"/>
      </c:valAx>
      <c:spPr>
        <a:noFill/>
        <a:ln w="0">
          <a:noFill/>
        </a:ln>
      </c:spPr>
    </c:plotArea>
    <c:legend>
      <c:legendPos val="b"/>
      <c:overlay val="0"/>
      <c:spPr>
        <a:noFill/>
        <a:ln w="0">
          <a:noFill/>
        </a:ln>
      </c:spPr>
      <c:txPr>
        <a:bodyPr/>
        <a:lstStyle/>
        <a:p>
          <a:pPr>
            <a:defRPr b="0" sz="700" spc="-1" strike="noStrike">
              <a:solidFill>
                <a:srgbClr val="7a879c"/>
              </a:solidFill>
              <a:latin typeface="Arial"/>
            </a:defRPr>
          </a:pPr>
        </a:p>
      </c:txPr>
    </c:legend>
    <c:plotVisOnly val="1"/>
    <c:dispBlanksAs val="gap"/>
  </c:chart>
  <c:spPr>
    <a:noFill/>
    <a:ln w="9360">
      <a:noFill/>
    </a:ln>
  </c:spPr>
</c:chartSpace>
</file>

<file path=xl/charts/chart6.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col"/>
        <c:grouping val="clustered"/>
        <c:varyColors val="0"/>
        <c:ser>
          <c:idx val="0"/>
          <c:order val="0"/>
          <c:tx>
            <c:strRef>
              <c:f>'Chart Data'!S5</c:f>
              <c:strCache>
                <c:ptCount val="1"/>
                <c:pt idx="0">
                  <c:v>Budget</c:v>
                </c:pt>
              </c:strCache>
            </c:strRef>
          </c:tx>
          <c:spPr>
            <a:solidFill>
              <a:srgbClr val="c6d5ee"/>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 Data'!$R$6:$R$12</c:f>
              <c:strCache>
                <c:ptCount val="7"/>
                <c:pt idx="0">
                  <c:v>Housing</c:v>
                </c:pt>
                <c:pt idx="1">
                  <c:v>Food &amp; Groceries</c:v>
                </c:pt>
                <c:pt idx="2">
                  <c:v>Transportation</c:v>
                </c:pt>
                <c:pt idx="3">
                  <c:v>Personal Care</c:v>
                </c:pt>
                <c:pt idx="4">
                  <c:v>Healthcare</c:v>
                </c:pt>
                <c:pt idx="5">
                  <c:v>Insurance</c:v>
                </c:pt>
                <c:pt idx="6">
                  <c:v>Entertainment</c:v>
                </c:pt>
              </c:strCache>
            </c:strRef>
          </c:cat>
          <c:val>
            <c:numRef>
              <c:f>'Chart Data'!$S$6:$S$12</c:f>
              <c:numCache>
                <c:formatCode>\$#,##0;"($"#,##0\);\-</c:formatCode>
                <c:ptCount val="7"/>
                <c:pt idx="0">
                  <c:v>150</c:v>
                </c:pt>
                <c:pt idx="1">
                  <c:v>0</c:v>
                </c:pt>
                <c:pt idx="2">
                  <c:v>0</c:v>
                </c:pt>
                <c:pt idx="3">
                  <c:v>0</c:v>
                </c:pt>
                <c:pt idx="4">
                  <c:v>0</c:v>
                </c:pt>
                <c:pt idx="5">
                  <c:v>0</c:v>
                </c:pt>
                <c:pt idx="6">
                  <c:v>0</c:v>
                </c:pt>
              </c:numCache>
            </c:numRef>
          </c:val>
        </c:ser>
        <c:ser>
          <c:idx val="1"/>
          <c:order val="1"/>
          <c:tx>
            <c:strRef>
              <c:f>'Chart Data'!T5</c:f>
              <c:strCache>
                <c:ptCount val="1"/>
                <c:pt idx="0">
                  <c:v>Actual</c:v>
                </c:pt>
              </c:strCache>
            </c:strRef>
          </c:tx>
          <c:spPr>
            <a:solidFill>
              <a:srgbClr val="f2836b"/>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 Data'!$R$6:$R$12</c:f>
              <c:strCache>
                <c:ptCount val="7"/>
                <c:pt idx="0">
                  <c:v>Housing</c:v>
                </c:pt>
                <c:pt idx="1">
                  <c:v>Food &amp; Groceries</c:v>
                </c:pt>
                <c:pt idx="2">
                  <c:v>Transportation</c:v>
                </c:pt>
                <c:pt idx="3">
                  <c:v>Personal Care</c:v>
                </c:pt>
                <c:pt idx="4">
                  <c:v>Healthcare</c:v>
                </c:pt>
                <c:pt idx="5">
                  <c:v>Insurance</c:v>
                </c:pt>
                <c:pt idx="6">
                  <c:v>Entertainment</c:v>
                </c:pt>
              </c:strCache>
            </c:strRef>
          </c:cat>
          <c:val>
            <c:numRef>
              <c:f>'Chart Data'!$T$6:$T$12</c:f>
              <c:numCache>
                <c:formatCode>\$#,##0;"($"#,##0\);\-</c:formatCode>
                <c:ptCount val="7"/>
                <c:pt idx="0">
                  <c:v>30</c:v>
                </c:pt>
                <c:pt idx="1">
                  <c:v>0</c:v>
                </c:pt>
                <c:pt idx="2">
                  <c:v>0</c:v>
                </c:pt>
                <c:pt idx="3">
                  <c:v>25</c:v>
                </c:pt>
                <c:pt idx="4">
                  <c:v>0</c:v>
                </c:pt>
                <c:pt idx="5">
                  <c:v>0</c:v>
                </c:pt>
                <c:pt idx="6">
                  <c:v>0</c:v>
                </c:pt>
              </c:numCache>
            </c:numRef>
          </c:val>
        </c:ser>
        <c:gapWidth val="45"/>
        <c:overlap val="-12"/>
        <c:axId val="22752855"/>
        <c:axId val="10810236"/>
      </c:barChart>
      <c:catAx>
        <c:axId val="22752855"/>
        <c:scaling>
          <c:orientation val="minMax"/>
        </c:scaling>
        <c:delete val="0"/>
        <c:axPos val="b"/>
        <c:numFmt formatCode="General" sourceLinked="1"/>
        <c:majorTickMark val="none"/>
        <c:minorTickMark val="none"/>
        <c:tickLblPos val="nextTo"/>
        <c:spPr>
          <a:ln w="9360">
            <a:solidFill>
              <a:srgbClr val="e3e9f2"/>
            </a:solidFill>
            <a:round/>
          </a:ln>
        </c:spPr>
        <c:txPr>
          <a:bodyPr rot="-2700000"/>
          <a:lstStyle/>
          <a:p>
            <a:pPr>
              <a:defRPr b="0" sz="700" spc="-1" strike="noStrike">
                <a:solidFill>
                  <a:srgbClr val="7a879c"/>
                </a:solidFill>
                <a:latin typeface="Arial"/>
              </a:defRPr>
            </a:pPr>
          </a:p>
        </c:txPr>
        <c:crossAx val="10810236"/>
        <c:crosses val="autoZero"/>
        <c:auto val="1"/>
        <c:lblAlgn val="ctr"/>
        <c:lblOffset val="100"/>
        <c:noMultiLvlLbl val="0"/>
      </c:catAx>
      <c:valAx>
        <c:axId val="10810236"/>
        <c:scaling>
          <c:orientation val="minMax"/>
        </c:scaling>
        <c:delete val="0"/>
        <c:axPos val="l"/>
        <c:majorGridlines>
          <c:spPr>
            <a:ln w="9360">
              <a:solidFill>
                <a:srgbClr val="edf0f3"/>
              </a:solidFill>
              <a:round/>
            </a:ln>
          </c:spPr>
        </c:majorGridlines>
        <c:numFmt formatCode="\$#,##0" sourceLinked="0"/>
        <c:majorTickMark val="none"/>
        <c:minorTickMark val="none"/>
        <c:tickLblPos val="nextTo"/>
        <c:spPr>
          <a:ln w="9360">
            <a:noFill/>
          </a:ln>
        </c:spPr>
        <c:txPr>
          <a:bodyPr/>
          <a:lstStyle/>
          <a:p>
            <a:pPr>
              <a:defRPr b="0" sz="700" spc="-1" strike="noStrike">
                <a:solidFill>
                  <a:srgbClr val="7a879c"/>
                </a:solidFill>
                <a:latin typeface="Arial"/>
              </a:defRPr>
            </a:pPr>
          </a:p>
        </c:txPr>
        <c:crossAx val="22752855"/>
        <c:crosses val="autoZero"/>
        <c:crossBetween val="between"/>
      </c:valAx>
      <c:spPr>
        <a:noFill/>
        <a:ln w="0">
          <a:noFill/>
        </a:ln>
      </c:spPr>
    </c:plotArea>
    <c:legend>
      <c:legendPos val="b"/>
      <c:overlay val="0"/>
      <c:spPr>
        <a:noFill/>
        <a:ln w="0">
          <a:noFill/>
        </a:ln>
      </c:spPr>
      <c:txPr>
        <a:bodyPr/>
        <a:lstStyle/>
        <a:p>
          <a:pPr>
            <a:defRPr b="0" sz="700" spc="-1" strike="noStrike">
              <a:solidFill>
                <a:srgbClr val="7a879c"/>
              </a:solidFill>
              <a:latin typeface="Arial"/>
            </a:defRPr>
          </a:pPr>
        </a:p>
      </c:txPr>
    </c:legend>
    <c:plotVisOnly val="1"/>
    <c:dispBlanksAs val="gap"/>
  </c:chart>
  <c:spPr>
    <a:noFill/>
    <a:ln w="9360">
      <a:noFill/>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69840</xdr:colOff>
      <xdr:row>14</xdr:row>
      <xdr:rowOff>20160</xdr:rowOff>
    </xdr:from>
    <xdr:to>
      <xdr:col>11</xdr:col>
      <xdr:colOff>177120</xdr:colOff>
      <xdr:row>25</xdr:row>
      <xdr:rowOff>145080</xdr:rowOff>
    </xdr:to>
    <xdr:graphicFrame>
      <xdr:nvGraphicFramePr>
        <xdr:cNvPr id="0" name="Chart 1"/>
        <xdr:cNvGraphicFramePr/>
      </xdr:nvGraphicFramePr>
      <xdr:xfrm>
        <a:off x="281160" y="1829880"/>
        <a:ext cx="2221920" cy="1906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69840</xdr:colOff>
      <xdr:row>14</xdr:row>
      <xdr:rowOff>20160</xdr:rowOff>
    </xdr:from>
    <xdr:to>
      <xdr:col>23</xdr:col>
      <xdr:colOff>177120</xdr:colOff>
      <xdr:row>25</xdr:row>
      <xdr:rowOff>145080</xdr:rowOff>
    </xdr:to>
    <xdr:graphicFrame>
      <xdr:nvGraphicFramePr>
        <xdr:cNvPr id="1" name="Chart 2"/>
        <xdr:cNvGraphicFramePr/>
      </xdr:nvGraphicFramePr>
      <xdr:xfrm>
        <a:off x="2818800" y="1829880"/>
        <a:ext cx="2221920" cy="19062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69840</xdr:colOff>
      <xdr:row>14</xdr:row>
      <xdr:rowOff>20160</xdr:rowOff>
    </xdr:from>
    <xdr:to>
      <xdr:col>35</xdr:col>
      <xdr:colOff>177120</xdr:colOff>
      <xdr:row>25</xdr:row>
      <xdr:rowOff>145080</xdr:rowOff>
    </xdr:to>
    <xdr:graphicFrame>
      <xdr:nvGraphicFramePr>
        <xdr:cNvPr id="2" name="Chart 3"/>
        <xdr:cNvGraphicFramePr/>
      </xdr:nvGraphicFramePr>
      <xdr:xfrm>
        <a:off x="5356080" y="1829880"/>
        <a:ext cx="2221920" cy="190620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37</xdr:col>
      <xdr:colOff>69840</xdr:colOff>
      <xdr:row>14</xdr:row>
      <xdr:rowOff>20160</xdr:rowOff>
    </xdr:from>
    <xdr:to>
      <xdr:col>47</xdr:col>
      <xdr:colOff>177120</xdr:colOff>
      <xdr:row>25</xdr:row>
      <xdr:rowOff>145080</xdr:rowOff>
    </xdr:to>
    <xdr:graphicFrame>
      <xdr:nvGraphicFramePr>
        <xdr:cNvPr id="3" name="Chart 4"/>
        <xdr:cNvGraphicFramePr/>
      </xdr:nvGraphicFramePr>
      <xdr:xfrm>
        <a:off x="7893720" y="1829880"/>
        <a:ext cx="2221920" cy="190620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25</xdr:col>
      <xdr:colOff>69840</xdr:colOff>
      <xdr:row>29</xdr:row>
      <xdr:rowOff>20160</xdr:rowOff>
    </xdr:from>
    <xdr:to>
      <xdr:col>35</xdr:col>
      <xdr:colOff>177120</xdr:colOff>
      <xdr:row>40</xdr:row>
      <xdr:rowOff>221040</xdr:rowOff>
    </xdr:to>
    <xdr:graphicFrame>
      <xdr:nvGraphicFramePr>
        <xdr:cNvPr id="4" name="Chart 5"/>
        <xdr:cNvGraphicFramePr/>
      </xdr:nvGraphicFramePr>
      <xdr:xfrm>
        <a:off x="5356080" y="4125600"/>
        <a:ext cx="2221920" cy="193428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37</xdr:col>
      <xdr:colOff>69840</xdr:colOff>
      <xdr:row>29</xdr:row>
      <xdr:rowOff>20160</xdr:rowOff>
    </xdr:from>
    <xdr:to>
      <xdr:col>47</xdr:col>
      <xdr:colOff>177120</xdr:colOff>
      <xdr:row>40</xdr:row>
      <xdr:rowOff>221040</xdr:rowOff>
    </xdr:to>
    <xdr:graphicFrame>
      <xdr:nvGraphicFramePr>
        <xdr:cNvPr id="5" name="Chart 6"/>
        <xdr:cNvGraphicFramePr/>
      </xdr:nvGraphicFramePr>
      <xdr:xfrm>
        <a:off x="7893720" y="4125600"/>
        <a:ext cx="2221920" cy="193428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AV42"/>
  <sheetViews>
    <sheetView showFormulas="false" showGridLines="false" showRowColHeaders="true" showZeros="true" rightToLeft="false" tabSelected="true" showOutlineSymbols="true" defaultGridColor="true" view="normal" topLeftCell="A1" colorId="64" zoomScale="150" zoomScaleNormal="15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95" min="1" style="1" width="3"/>
  </cols>
  <sheetData>
    <row r="1" customFormat="false" ht="3.75" hidden="false" customHeight="true" outlineLevel="0" collapsed="false"/>
    <row r="2" customFormat="false" ht="7.5" hidden="false" customHeight="true" outlineLevel="0" collapsed="false">
      <c r="B2" s="2"/>
      <c r="C2" s="2"/>
      <c r="D2" s="2"/>
      <c r="E2" s="2"/>
      <c r="F2" s="2"/>
      <c r="G2" s="2"/>
      <c r="H2" s="2"/>
      <c r="I2" s="2"/>
      <c r="J2" s="2"/>
      <c r="K2" s="2"/>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row>
    <row r="3" customFormat="false" ht="21" hidden="false" customHeight="true" outlineLevel="0" collapsed="false">
      <c r="B3" s="2"/>
      <c r="C3" s="4" t="n">
        <v>46054</v>
      </c>
      <c r="D3" s="4"/>
      <c r="E3" s="4"/>
      <c r="F3" s="4"/>
      <c r="G3" s="4"/>
      <c r="H3" s="4"/>
      <c r="I3" s="4"/>
      <c r="J3" s="4"/>
      <c r="K3" s="2"/>
      <c r="L3" s="3"/>
      <c r="M3" s="3"/>
      <c r="N3" s="5" t="s">
        <v>0</v>
      </c>
      <c r="O3" s="5"/>
      <c r="P3" s="5"/>
      <c r="Q3" s="5"/>
      <c r="R3" s="5"/>
      <c r="S3" s="5"/>
      <c r="T3" s="5"/>
      <c r="U3" s="5"/>
      <c r="V3" s="5"/>
      <c r="W3" s="5"/>
      <c r="X3" s="5"/>
      <c r="Y3" s="5"/>
      <c r="Z3" s="5"/>
      <c r="AA3" s="5"/>
      <c r="AB3" s="5"/>
      <c r="AC3" s="5"/>
      <c r="AD3" s="5"/>
      <c r="AE3" s="3"/>
      <c r="AF3" s="6" t="str">
        <f aca="false">IF(ROUND('Chart Data'!$F$2,2)=0,"●  All transactions matched","●  "&amp;TEXT('Chart Data'!$F$2,"$#,##0")&amp;" unmatched")</f>
        <v>●  All transactions matched</v>
      </c>
      <c r="AG3" s="6"/>
      <c r="AH3" s="6"/>
      <c r="AI3" s="6"/>
      <c r="AJ3" s="6"/>
      <c r="AK3" s="6"/>
      <c r="AL3" s="6"/>
      <c r="AM3" s="6"/>
      <c r="AN3" s="6"/>
      <c r="AO3" s="6"/>
      <c r="AP3" s="6"/>
      <c r="AQ3" s="6"/>
      <c r="AR3" s="6"/>
      <c r="AS3" s="6"/>
      <c r="AT3" s="6"/>
      <c r="AU3" s="6"/>
      <c r="AV3" s="6"/>
    </row>
    <row r="4" customFormat="false" ht="13.5" hidden="false" customHeight="true" outlineLevel="0" collapsed="false">
      <c r="B4" s="2"/>
      <c r="C4" s="7" t="s">
        <v>1</v>
      </c>
      <c r="D4" s="7"/>
      <c r="E4" s="7"/>
      <c r="F4" s="7"/>
      <c r="G4" s="7"/>
      <c r="H4" s="7"/>
      <c r="I4" s="7"/>
      <c r="J4" s="7"/>
      <c r="K4" s="2"/>
      <c r="L4" s="3"/>
      <c r="M4" s="3"/>
      <c r="N4" s="8" t="s">
        <v>2</v>
      </c>
      <c r="O4" s="8"/>
      <c r="P4" s="8"/>
      <c r="Q4" s="8"/>
      <c r="R4" s="8"/>
      <c r="S4" s="8"/>
      <c r="T4" s="8"/>
      <c r="U4" s="8"/>
      <c r="V4" s="8"/>
      <c r="W4" s="8"/>
      <c r="X4" s="8"/>
      <c r="Y4" s="8"/>
      <c r="Z4" s="8"/>
      <c r="AA4" s="8"/>
      <c r="AB4" s="8"/>
      <c r="AC4" s="8"/>
      <c r="AD4" s="8"/>
      <c r="AE4" s="3"/>
      <c r="AF4" s="9" t="s">
        <v>3</v>
      </c>
      <c r="AG4" s="9"/>
      <c r="AH4" s="9"/>
      <c r="AI4" s="9"/>
      <c r="AJ4" s="9"/>
      <c r="AK4" s="9"/>
      <c r="AL4" s="9"/>
      <c r="AM4" s="9"/>
      <c r="AN4" s="9"/>
      <c r="AO4" s="9"/>
      <c r="AP4" s="9"/>
      <c r="AQ4" s="9"/>
      <c r="AR4" s="9"/>
      <c r="AS4" s="9"/>
      <c r="AT4" s="9"/>
      <c r="AU4" s="9"/>
      <c r="AV4" s="9"/>
    </row>
    <row r="5" customFormat="false" ht="7.5" hidden="false" customHeight="true" outlineLevel="0" collapsed="false">
      <c r="B5" s="2"/>
      <c r="C5" s="2"/>
      <c r="D5" s="2"/>
      <c r="E5" s="2"/>
      <c r="F5" s="2"/>
      <c r="G5" s="2"/>
      <c r="H5" s="2"/>
      <c r="I5" s="2"/>
      <c r="J5" s="2"/>
      <c r="K5" s="2"/>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row>
    <row r="6" customFormat="false" ht="7.5" hidden="false" customHeight="true" outlineLevel="0" collapsed="false"/>
    <row r="7" customFormat="false" ht="3" hidden="false" customHeight="true" outlineLevel="0" collapsed="false">
      <c r="B7" s="10"/>
      <c r="C7" s="11"/>
      <c r="D7" s="11"/>
      <c r="E7" s="11"/>
      <c r="F7" s="11"/>
      <c r="G7" s="11"/>
      <c r="H7" s="11"/>
      <c r="I7" s="11"/>
      <c r="J7" s="11"/>
      <c r="K7" s="11"/>
      <c r="L7" s="12"/>
      <c r="N7" s="13"/>
      <c r="O7" s="14"/>
      <c r="P7" s="14"/>
      <c r="Q7" s="14"/>
      <c r="R7" s="14"/>
      <c r="S7" s="14"/>
      <c r="T7" s="14"/>
      <c r="U7" s="14"/>
      <c r="V7" s="14"/>
      <c r="W7" s="14"/>
      <c r="X7" s="15"/>
      <c r="Z7" s="16"/>
      <c r="AA7" s="17"/>
      <c r="AB7" s="17"/>
      <c r="AC7" s="17"/>
      <c r="AD7" s="17"/>
      <c r="AE7" s="17"/>
      <c r="AF7" s="17"/>
      <c r="AG7" s="17"/>
      <c r="AH7" s="17"/>
      <c r="AI7" s="17"/>
      <c r="AJ7" s="18"/>
      <c r="AL7" s="19"/>
      <c r="AM7" s="20"/>
      <c r="AN7" s="20"/>
      <c r="AO7" s="20"/>
      <c r="AP7" s="20"/>
      <c r="AQ7" s="20"/>
      <c r="AR7" s="20"/>
      <c r="AS7" s="20"/>
      <c r="AT7" s="20"/>
      <c r="AU7" s="20"/>
      <c r="AV7" s="21"/>
    </row>
    <row r="8" customFormat="false" ht="12" hidden="false" customHeight="true" outlineLevel="0" collapsed="false">
      <c r="B8" s="22"/>
      <c r="C8" s="23" t="s">
        <v>4</v>
      </c>
      <c r="D8" s="23"/>
      <c r="E8" s="23"/>
      <c r="F8" s="23"/>
      <c r="G8" s="23"/>
      <c r="H8" s="23"/>
      <c r="I8" s="23"/>
      <c r="J8" s="23"/>
      <c r="K8" s="23"/>
      <c r="L8" s="24"/>
      <c r="N8" s="25"/>
      <c r="O8" s="26" t="s">
        <v>5</v>
      </c>
      <c r="P8" s="26"/>
      <c r="Q8" s="26"/>
      <c r="R8" s="26"/>
      <c r="S8" s="26"/>
      <c r="T8" s="26"/>
      <c r="U8" s="26"/>
      <c r="V8" s="26"/>
      <c r="W8" s="26"/>
      <c r="X8" s="27"/>
      <c r="Z8" s="28"/>
      <c r="AA8" s="29" t="s">
        <v>6</v>
      </c>
      <c r="AB8" s="29"/>
      <c r="AC8" s="29"/>
      <c r="AD8" s="29"/>
      <c r="AE8" s="29"/>
      <c r="AF8" s="29"/>
      <c r="AG8" s="29"/>
      <c r="AH8" s="29"/>
      <c r="AI8" s="29"/>
      <c r="AJ8" s="30"/>
      <c r="AL8" s="31"/>
      <c r="AM8" s="32" t="s">
        <v>7</v>
      </c>
      <c r="AN8" s="32"/>
      <c r="AO8" s="32"/>
      <c r="AP8" s="32"/>
      <c r="AQ8" s="32"/>
      <c r="AR8" s="32"/>
      <c r="AS8" s="32"/>
      <c r="AT8" s="32"/>
      <c r="AU8" s="32"/>
      <c r="AV8" s="33"/>
    </row>
    <row r="9" customFormat="false" ht="9.75" hidden="false" customHeight="true" outlineLevel="0" collapsed="false">
      <c r="B9" s="22"/>
      <c r="C9" s="34" t="s">
        <v>8</v>
      </c>
      <c r="D9" s="34"/>
      <c r="E9" s="34"/>
      <c r="F9" s="34"/>
      <c r="G9" s="34"/>
      <c r="H9" s="34"/>
      <c r="I9" s="34"/>
      <c r="J9" s="34"/>
      <c r="K9" s="34"/>
      <c r="L9" s="24"/>
      <c r="N9" s="25"/>
      <c r="O9" s="35" t="s">
        <v>9</v>
      </c>
      <c r="P9" s="35"/>
      <c r="Q9" s="35"/>
      <c r="R9" s="35"/>
      <c r="S9" s="35"/>
      <c r="T9" s="35"/>
      <c r="U9" s="35"/>
      <c r="V9" s="35"/>
      <c r="W9" s="35"/>
      <c r="X9" s="27"/>
      <c r="Z9" s="28"/>
      <c r="AA9" s="36" t="s">
        <v>10</v>
      </c>
      <c r="AB9" s="36"/>
      <c r="AC9" s="36"/>
      <c r="AD9" s="36"/>
      <c r="AE9" s="36"/>
      <c r="AF9" s="36"/>
      <c r="AG9" s="36"/>
      <c r="AH9" s="36"/>
      <c r="AI9" s="36"/>
      <c r="AJ9" s="30"/>
      <c r="AL9" s="31"/>
      <c r="AM9" s="37" t="s">
        <v>11</v>
      </c>
      <c r="AN9" s="37"/>
      <c r="AO9" s="37"/>
      <c r="AP9" s="37"/>
      <c r="AQ9" s="37"/>
      <c r="AR9" s="37"/>
      <c r="AS9" s="37"/>
      <c r="AT9" s="37"/>
      <c r="AU9" s="37"/>
      <c r="AV9" s="33"/>
    </row>
    <row r="10" customFormat="false" ht="21.75" hidden="false" customHeight="true" outlineLevel="0" collapsed="false">
      <c r="B10" s="22"/>
      <c r="C10" s="38" t="n">
        <f aca="false">'Data Entry'!D13</f>
        <v>515</v>
      </c>
      <c r="D10" s="38"/>
      <c r="E10" s="38"/>
      <c r="F10" s="38"/>
      <c r="G10" s="38"/>
      <c r="H10" s="38"/>
      <c r="I10" s="38"/>
      <c r="J10" s="38"/>
      <c r="K10" s="38"/>
      <c r="L10" s="24"/>
      <c r="N10" s="25"/>
      <c r="O10" s="39" t="n">
        <f aca="false">'Data Entry'!D9</f>
        <v>650</v>
      </c>
      <c r="P10" s="39"/>
      <c r="Q10" s="39"/>
      <c r="R10" s="39"/>
      <c r="S10" s="39"/>
      <c r="T10" s="39"/>
      <c r="U10" s="39"/>
      <c r="V10" s="39"/>
      <c r="W10" s="39"/>
      <c r="X10" s="27"/>
      <c r="Z10" s="28"/>
      <c r="AA10" s="40" t="n">
        <f aca="false">'Data Entry'!D10</f>
        <v>55</v>
      </c>
      <c r="AB10" s="40"/>
      <c r="AC10" s="40"/>
      <c r="AD10" s="40"/>
      <c r="AE10" s="40"/>
      <c r="AF10" s="40"/>
      <c r="AG10" s="40"/>
      <c r="AH10" s="40"/>
      <c r="AI10" s="40"/>
      <c r="AJ10" s="30"/>
      <c r="AL10" s="31"/>
      <c r="AM10" s="41" t="n">
        <f aca="false">'Data Entry'!D11</f>
        <v>20</v>
      </c>
      <c r="AN10" s="41"/>
      <c r="AO10" s="41"/>
      <c r="AP10" s="41"/>
      <c r="AQ10" s="41"/>
      <c r="AR10" s="41"/>
      <c r="AS10" s="41"/>
      <c r="AT10" s="41"/>
      <c r="AU10" s="41"/>
      <c r="AV10" s="33"/>
    </row>
    <row r="11" customFormat="false" ht="6" hidden="false" customHeight="true" outlineLevel="0" collapsed="false">
      <c r="B11" s="42"/>
      <c r="C11" s="43"/>
      <c r="D11" s="43"/>
      <c r="E11" s="43"/>
      <c r="F11" s="43"/>
      <c r="G11" s="43"/>
      <c r="H11" s="43"/>
      <c r="I11" s="43"/>
      <c r="J11" s="43"/>
      <c r="K11" s="43"/>
      <c r="L11" s="44"/>
      <c r="N11" s="45"/>
      <c r="O11" s="46"/>
      <c r="P11" s="46"/>
      <c r="Q11" s="46"/>
      <c r="R11" s="46"/>
      <c r="S11" s="46"/>
      <c r="T11" s="46"/>
      <c r="U11" s="46"/>
      <c r="V11" s="46"/>
      <c r="W11" s="46"/>
      <c r="X11" s="47"/>
      <c r="Z11" s="48"/>
      <c r="AA11" s="49"/>
      <c r="AB11" s="49"/>
      <c r="AC11" s="49"/>
      <c r="AD11" s="49"/>
      <c r="AE11" s="49"/>
      <c r="AF11" s="49"/>
      <c r="AG11" s="49"/>
      <c r="AH11" s="49"/>
      <c r="AI11" s="49"/>
      <c r="AJ11" s="50"/>
      <c r="AL11" s="51"/>
      <c r="AM11" s="52"/>
      <c r="AN11" s="52"/>
      <c r="AO11" s="52"/>
      <c r="AP11" s="52"/>
      <c r="AQ11" s="52"/>
      <c r="AR11" s="52"/>
      <c r="AS11" s="52"/>
      <c r="AT11" s="52"/>
      <c r="AU11" s="52"/>
      <c r="AV11" s="53"/>
    </row>
    <row r="12" customFormat="false" ht="6" hidden="false" customHeight="true" outlineLevel="0" collapsed="false"/>
    <row r="13" customFormat="false" ht="13.5" hidden="false" customHeight="true" outlineLevel="0" collapsed="false">
      <c r="B13" s="54"/>
      <c r="C13" s="55" t="s">
        <v>12</v>
      </c>
      <c r="D13" s="55"/>
      <c r="E13" s="55"/>
      <c r="F13" s="55"/>
      <c r="G13" s="55"/>
      <c r="H13" s="55"/>
      <c r="I13" s="55"/>
      <c r="J13" s="55"/>
      <c r="K13" s="55"/>
      <c r="L13" s="56"/>
      <c r="N13" s="54"/>
      <c r="O13" s="57" t="s">
        <v>13</v>
      </c>
      <c r="P13" s="57"/>
      <c r="Q13" s="57"/>
      <c r="R13" s="57"/>
      <c r="S13" s="57"/>
      <c r="T13" s="57"/>
      <c r="U13" s="57"/>
      <c r="V13" s="57"/>
      <c r="W13" s="57"/>
      <c r="X13" s="56"/>
      <c r="Z13" s="54"/>
      <c r="AA13" s="58" t="s">
        <v>14</v>
      </c>
      <c r="AB13" s="58"/>
      <c r="AC13" s="58"/>
      <c r="AD13" s="58"/>
      <c r="AE13" s="58"/>
      <c r="AF13" s="58"/>
      <c r="AG13" s="58"/>
      <c r="AH13" s="58"/>
      <c r="AI13" s="58"/>
      <c r="AJ13" s="56"/>
      <c r="AL13" s="54"/>
      <c r="AM13" s="59" t="s">
        <v>15</v>
      </c>
      <c r="AN13" s="59"/>
      <c r="AO13" s="59"/>
      <c r="AP13" s="59"/>
      <c r="AQ13" s="59"/>
      <c r="AR13" s="59"/>
      <c r="AS13" s="59"/>
      <c r="AT13" s="59"/>
      <c r="AU13" s="59"/>
      <c r="AV13" s="56"/>
    </row>
    <row r="14" customFormat="false" ht="9.75" hidden="false" customHeight="true" outlineLevel="0" collapsed="false">
      <c r="B14" s="60"/>
      <c r="C14" s="61" t="s">
        <v>16</v>
      </c>
      <c r="D14" s="61"/>
      <c r="E14" s="61"/>
      <c r="F14" s="61"/>
      <c r="G14" s="61"/>
      <c r="H14" s="61"/>
      <c r="I14" s="61"/>
      <c r="J14" s="61"/>
      <c r="K14" s="61"/>
      <c r="L14" s="62"/>
      <c r="N14" s="60"/>
      <c r="O14" s="61" t="s">
        <v>17</v>
      </c>
      <c r="P14" s="61"/>
      <c r="Q14" s="61"/>
      <c r="R14" s="61"/>
      <c r="S14" s="61"/>
      <c r="T14" s="61"/>
      <c r="U14" s="61"/>
      <c r="V14" s="61"/>
      <c r="W14" s="61"/>
      <c r="X14" s="62"/>
      <c r="Z14" s="60"/>
      <c r="AA14" s="61" t="s">
        <v>18</v>
      </c>
      <c r="AB14" s="61"/>
      <c r="AC14" s="61"/>
      <c r="AD14" s="61"/>
      <c r="AE14" s="61"/>
      <c r="AF14" s="61"/>
      <c r="AG14" s="61"/>
      <c r="AH14" s="61"/>
      <c r="AI14" s="61"/>
      <c r="AJ14" s="62"/>
      <c r="AL14" s="60"/>
      <c r="AM14" s="61" t="s">
        <v>19</v>
      </c>
      <c r="AN14" s="61"/>
      <c r="AO14" s="61"/>
      <c r="AP14" s="61"/>
      <c r="AQ14" s="61"/>
      <c r="AR14" s="61"/>
      <c r="AS14" s="61"/>
      <c r="AT14" s="61"/>
      <c r="AU14" s="61"/>
      <c r="AV14" s="62"/>
    </row>
    <row r="15" customFormat="false" ht="12.75" hidden="false" customHeight="true" outlineLevel="0" collapsed="false">
      <c r="B15" s="60"/>
      <c r="C15" s="63"/>
      <c r="D15" s="63"/>
      <c r="E15" s="63"/>
      <c r="F15" s="63"/>
      <c r="G15" s="63"/>
      <c r="H15" s="63"/>
      <c r="I15" s="63"/>
      <c r="J15" s="63"/>
      <c r="K15" s="63"/>
      <c r="L15" s="62"/>
      <c r="N15" s="60"/>
      <c r="O15" s="63"/>
      <c r="P15" s="63"/>
      <c r="Q15" s="63"/>
      <c r="R15" s="63"/>
      <c r="S15" s="63"/>
      <c r="T15" s="63"/>
      <c r="U15" s="63"/>
      <c r="V15" s="63"/>
      <c r="W15" s="63"/>
      <c r="X15" s="62"/>
      <c r="Z15" s="60"/>
      <c r="AA15" s="63"/>
      <c r="AB15" s="63"/>
      <c r="AC15" s="63"/>
      <c r="AD15" s="63"/>
      <c r="AE15" s="63"/>
      <c r="AF15" s="63"/>
      <c r="AG15" s="63"/>
      <c r="AH15" s="63"/>
      <c r="AI15" s="63"/>
      <c r="AJ15" s="62"/>
      <c r="AL15" s="60"/>
      <c r="AM15" s="63"/>
      <c r="AN15" s="63"/>
      <c r="AO15" s="63"/>
      <c r="AP15" s="63"/>
      <c r="AQ15" s="63"/>
      <c r="AR15" s="63"/>
      <c r="AS15" s="63"/>
      <c r="AT15" s="63"/>
      <c r="AU15" s="63"/>
      <c r="AV15" s="62"/>
    </row>
    <row r="16" customFormat="false" ht="12.75" hidden="false" customHeight="true" outlineLevel="0" collapsed="false">
      <c r="B16" s="60"/>
      <c r="C16" s="63"/>
      <c r="D16" s="63"/>
      <c r="E16" s="63"/>
      <c r="F16" s="63"/>
      <c r="G16" s="63"/>
      <c r="H16" s="63"/>
      <c r="I16" s="63"/>
      <c r="J16" s="63"/>
      <c r="K16" s="63"/>
      <c r="L16" s="62"/>
      <c r="N16" s="60"/>
      <c r="O16" s="63"/>
      <c r="P16" s="63"/>
      <c r="Q16" s="63"/>
      <c r="R16" s="63"/>
      <c r="S16" s="63"/>
      <c r="T16" s="63"/>
      <c r="U16" s="63"/>
      <c r="V16" s="63"/>
      <c r="W16" s="63"/>
      <c r="X16" s="62"/>
      <c r="Z16" s="60"/>
      <c r="AA16" s="63"/>
      <c r="AB16" s="63"/>
      <c r="AC16" s="63"/>
      <c r="AD16" s="63"/>
      <c r="AE16" s="63"/>
      <c r="AF16" s="63"/>
      <c r="AG16" s="63"/>
      <c r="AH16" s="63"/>
      <c r="AI16" s="63"/>
      <c r="AJ16" s="62"/>
      <c r="AL16" s="60"/>
      <c r="AM16" s="63"/>
      <c r="AN16" s="63"/>
      <c r="AO16" s="63"/>
      <c r="AP16" s="63"/>
      <c r="AQ16" s="63"/>
      <c r="AR16" s="63"/>
      <c r="AS16" s="63"/>
      <c r="AT16" s="63"/>
      <c r="AU16" s="63"/>
      <c r="AV16" s="62"/>
    </row>
    <row r="17" customFormat="false" ht="12.75" hidden="false" customHeight="true" outlineLevel="0" collapsed="false">
      <c r="B17" s="60"/>
      <c r="C17" s="63"/>
      <c r="D17" s="63"/>
      <c r="E17" s="63"/>
      <c r="F17" s="63"/>
      <c r="G17" s="63"/>
      <c r="H17" s="63"/>
      <c r="I17" s="63"/>
      <c r="J17" s="63"/>
      <c r="K17" s="63"/>
      <c r="L17" s="62"/>
      <c r="N17" s="60"/>
      <c r="O17" s="63"/>
      <c r="P17" s="63"/>
      <c r="Q17" s="63"/>
      <c r="R17" s="63"/>
      <c r="S17" s="63"/>
      <c r="T17" s="63"/>
      <c r="U17" s="63"/>
      <c r="V17" s="63"/>
      <c r="W17" s="63"/>
      <c r="X17" s="62"/>
      <c r="Z17" s="60"/>
      <c r="AA17" s="63"/>
      <c r="AB17" s="63"/>
      <c r="AC17" s="63"/>
      <c r="AD17" s="63"/>
      <c r="AE17" s="63"/>
      <c r="AF17" s="63"/>
      <c r="AG17" s="63"/>
      <c r="AH17" s="63"/>
      <c r="AI17" s="63"/>
      <c r="AJ17" s="62"/>
      <c r="AL17" s="60"/>
      <c r="AM17" s="63"/>
      <c r="AN17" s="63"/>
      <c r="AO17" s="63"/>
      <c r="AP17" s="63"/>
      <c r="AQ17" s="63"/>
      <c r="AR17" s="63"/>
      <c r="AS17" s="63"/>
      <c r="AT17" s="63"/>
      <c r="AU17" s="63"/>
      <c r="AV17" s="62"/>
    </row>
    <row r="18" customFormat="false" ht="12.75" hidden="false" customHeight="true" outlineLevel="0" collapsed="false">
      <c r="B18" s="60"/>
      <c r="C18" s="63"/>
      <c r="D18" s="63"/>
      <c r="E18" s="63"/>
      <c r="F18" s="63"/>
      <c r="G18" s="63"/>
      <c r="H18" s="63"/>
      <c r="I18" s="63"/>
      <c r="J18" s="63"/>
      <c r="K18" s="63"/>
      <c r="L18" s="62"/>
      <c r="N18" s="60"/>
      <c r="O18" s="63"/>
      <c r="P18" s="63"/>
      <c r="Q18" s="63"/>
      <c r="R18" s="63"/>
      <c r="S18" s="63"/>
      <c r="T18" s="63"/>
      <c r="U18" s="63"/>
      <c r="V18" s="63"/>
      <c r="W18" s="63"/>
      <c r="X18" s="62"/>
      <c r="Z18" s="60"/>
      <c r="AA18" s="63"/>
      <c r="AB18" s="63"/>
      <c r="AC18" s="63"/>
      <c r="AD18" s="63"/>
      <c r="AE18" s="63"/>
      <c r="AF18" s="63"/>
      <c r="AG18" s="63"/>
      <c r="AH18" s="63"/>
      <c r="AI18" s="63"/>
      <c r="AJ18" s="62"/>
      <c r="AL18" s="60"/>
      <c r="AM18" s="63"/>
      <c r="AN18" s="63"/>
      <c r="AO18" s="63"/>
      <c r="AP18" s="63"/>
      <c r="AQ18" s="63"/>
      <c r="AR18" s="63"/>
      <c r="AS18" s="63"/>
      <c r="AT18" s="63"/>
      <c r="AU18" s="63"/>
      <c r="AV18" s="62"/>
    </row>
    <row r="19" customFormat="false" ht="12.75" hidden="false" customHeight="true" outlineLevel="0" collapsed="false">
      <c r="B19" s="60"/>
      <c r="C19" s="63"/>
      <c r="D19" s="63"/>
      <c r="E19" s="63"/>
      <c r="F19" s="63"/>
      <c r="G19" s="63"/>
      <c r="H19" s="63"/>
      <c r="I19" s="63"/>
      <c r="J19" s="63"/>
      <c r="K19" s="63"/>
      <c r="L19" s="62"/>
      <c r="N19" s="60"/>
      <c r="O19" s="63"/>
      <c r="P19" s="63"/>
      <c r="Q19" s="63"/>
      <c r="R19" s="63"/>
      <c r="S19" s="63"/>
      <c r="T19" s="63"/>
      <c r="U19" s="63"/>
      <c r="V19" s="63"/>
      <c r="W19" s="63"/>
      <c r="X19" s="62"/>
      <c r="Z19" s="60"/>
      <c r="AA19" s="63"/>
      <c r="AB19" s="63"/>
      <c r="AC19" s="63"/>
      <c r="AD19" s="63"/>
      <c r="AE19" s="63"/>
      <c r="AF19" s="63"/>
      <c r="AG19" s="63"/>
      <c r="AH19" s="63"/>
      <c r="AI19" s="63"/>
      <c r="AJ19" s="62"/>
      <c r="AL19" s="60"/>
      <c r="AM19" s="63"/>
      <c r="AN19" s="63"/>
      <c r="AO19" s="63"/>
      <c r="AP19" s="63"/>
      <c r="AQ19" s="63"/>
      <c r="AR19" s="63"/>
      <c r="AS19" s="63"/>
      <c r="AT19" s="63"/>
      <c r="AU19" s="63"/>
      <c r="AV19" s="62"/>
    </row>
    <row r="20" customFormat="false" ht="12.75" hidden="false" customHeight="true" outlineLevel="0" collapsed="false">
      <c r="B20" s="60"/>
      <c r="C20" s="63"/>
      <c r="D20" s="63"/>
      <c r="E20" s="63"/>
      <c r="F20" s="63"/>
      <c r="G20" s="63"/>
      <c r="H20" s="63"/>
      <c r="I20" s="63"/>
      <c r="J20" s="63"/>
      <c r="K20" s="63"/>
      <c r="L20" s="62"/>
      <c r="N20" s="60"/>
      <c r="O20" s="63"/>
      <c r="P20" s="63"/>
      <c r="Q20" s="63"/>
      <c r="R20" s="63"/>
      <c r="S20" s="63"/>
      <c r="T20" s="63"/>
      <c r="U20" s="63"/>
      <c r="V20" s="63"/>
      <c r="W20" s="63"/>
      <c r="X20" s="62"/>
      <c r="Z20" s="60"/>
      <c r="AA20" s="63"/>
      <c r="AB20" s="63"/>
      <c r="AC20" s="63"/>
      <c r="AD20" s="63"/>
      <c r="AE20" s="63"/>
      <c r="AF20" s="63"/>
      <c r="AG20" s="63"/>
      <c r="AH20" s="63"/>
      <c r="AI20" s="63"/>
      <c r="AJ20" s="62"/>
      <c r="AL20" s="60"/>
      <c r="AM20" s="63"/>
      <c r="AN20" s="63"/>
      <c r="AO20" s="63"/>
      <c r="AP20" s="63"/>
      <c r="AQ20" s="63"/>
      <c r="AR20" s="63"/>
      <c r="AS20" s="63"/>
      <c r="AT20" s="63"/>
      <c r="AU20" s="63"/>
      <c r="AV20" s="62"/>
    </row>
    <row r="21" customFormat="false" ht="12.75" hidden="false" customHeight="true" outlineLevel="0" collapsed="false">
      <c r="B21" s="60"/>
      <c r="C21" s="63"/>
      <c r="D21" s="63"/>
      <c r="E21" s="63"/>
      <c r="F21" s="63"/>
      <c r="G21" s="63"/>
      <c r="H21" s="63"/>
      <c r="I21" s="63"/>
      <c r="J21" s="63"/>
      <c r="K21" s="63"/>
      <c r="L21" s="62"/>
      <c r="N21" s="60"/>
      <c r="O21" s="63"/>
      <c r="P21" s="63"/>
      <c r="Q21" s="63"/>
      <c r="R21" s="63"/>
      <c r="S21" s="63"/>
      <c r="T21" s="63"/>
      <c r="U21" s="63"/>
      <c r="V21" s="63"/>
      <c r="W21" s="63"/>
      <c r="X21" s="62"/>
      <c r="Z21" s="60"/>
      <c r="AA21" s="63"/>
      <c r="AB21" s="63"/>
      <c r="AC21" s="63"/>
      <c r="AD21" s="63"/>
      <c r="AE21" s="63"/>
      <c r="AF21" s="63"/>
      <c r="AG21" s="63"/>
      <c r="AH21" s="63"/>
      <c r="AI21" s="63"/>
      <c r="AJ21" s="62"/>
      <c r="AL21" s="60"/>
      <c r="AM21" s="63"/>
      <c r="AN21" s="63"/>
      <c r="AO21" s="63"/>
      <c r="AP21" s="63"/>
      <c r="AQ21" s="63"/>
      <c r="AR21" s="63"/>
      <c r="AS21" s="63"/>
      <c r="AT21" s="63"/>
      <c r="AU21" s="63"/>
      <c r="AV21" s="62"/>
    </row>
    <row r="22" customFormat="false" ht="12.75" hidden="false" customHeight="true" outlineLevel="0" collapsed="false">
      <c r="B22" s="60"/>
      <c r="C22" s="63"/>
      <c r="D22" s="63"/>
      <c r="E22" s="63"/>
      <c r="F22" s="63"/>
      <c r="G22" s="63"/>
      <c r="H22" s="63"/>
      <c r="I22" s="63"/>
      <c r="J22" s="63"/>
      <c r="K22" s="63"/>
      <c r="L22" s="62"/>
      <c r="N22" s="60"/>
      <c r="O22" s="63"/>
      <c r="P22" s="63"/>
      <c r="Q22" s="63"/>
      <c r="R22" s="63"/>
      <c r="S22" s="63"/>
      <c r="T22" s="63"/>
      <c r="U22" s="63"/>
      <c r="V22" s="63"/>
      <c r="W22" s="63"/>
      <c r="X22" s="62"/>
      <c r="Z22" s="60"/>
      <c r="AA22" s="63"/>
      <c r="AB22" s="63"/>
      <c r="AC22" s="63"/>
      <c r="AD22" s="63"/>
      <c r="AE22" s="63"/>
      <c r="AF22" s="63"/>
      <c r="AG22" s="63"/>
      <c r="AH22" s="63"/>
      <c r="AI22" s="63"/>
      <c r="AJ22" s="62"/>
      <c r="AL22" s="60"/>
      <c r="AM22" s="63"/>
      <c r="AN22" s="63"/>
      <c r="AO22" s="63"/>
      <c r="AP22" s="63"/>
      <c r="AQ22" s="63"/>
      <c r="AR22" s="63"/>
      <c r="AS22" s="63"/>
      <c r="AT22" s="63"/>
      <c r="AU22" s="63"/>
      <c r="AV22" s="62"/>
    </row>
    <row r="23" customFormat="false" ht="12.75" hidden="false" customHeight="true" outlineLevel="0" collapsed="false">
      <c r="B23" s="60"/>
      <c r="C23" s="63"/>
      <c r="D23" s="63"/>
      <c r="E23" s="63"/>
      <c r="F23" s="63"/>
      <c r="G23" s="63"/>
      <c r="H23" s="63"/>
      <c r="I23" s="63"/>
      <c r="J23" s="63"/>
      <c r="K23" s="63"/>
      <c r="L23" s="62"/>
      <c r="N23" s="60"/>
      <c r="O23" s="63"/>
      <c r="P23" s="63"/>
      <c r="Q23" s="63"/>
      <c r="R23" s="63"/>
      <c r="S23" s="63"/>
      <c r="T23" s="63"/>
      <c r="U23" s="63"/>
      <c r="V23" s="63"/>
      <c r="W23" s="63"/>
      <c r="X23" s="62"/>
      <c r="Z23" s="60"/>
      <c r="AA23" s="63"/>
      <c r="AB23" s="63"/>
      <c r="AC23" s="63"/>
      <c r="AD23" s="63"/>
      <c r="AE23" s="63"/>
      <c r="AF23" s="63"/>
      <c r="AG23" s="63"/>
      <c r="AH23" s="63"/>
      <c r="AI23" s="63"/>
      <c r="AJ23" s="62"/>
      <c r="AL23" s="60"/>
      <c r="AM23" s="63"/>
      <c r="AN23" s="63"/>
      <c r="AO23" s="63"/>
      <c r="AP23" s="63"/>
      <c r="AQ23" s="63"/>
      <c r="AR23" s="63"/>
      <c r="AS23" s="63"/>
      <c r="AT23" s="63"/>
      <c r="AU23" s="63"/>
      <c r="AV23" s="62"/>
    </row>
    <row r="24" customFormat="false" ht="12.75" hidden="false" customHeight="true" outlineLevel="0" collapsed="false">
      <c r="B24" s="60"/>
      <c r="C24" s="63"/>
      <c r="D24" s="63"/>
      <c r="E24" s="63"/>
      <c r="F24" s="63"/>
      <c r="G24" s="63"/>
      <c r="H24" s="63"/>
      <c r="I24" s="63"/>
      <c r="J24" s="63"/>
      <c r="K24" s="63"/>
      <c r="L24" s="62"/>
      <c r="N24" s="60"/>
      <c r="O24" s="63"/>
      <c r="P24" s="63"/>
      <c r="Q24" s="63"/>
      <c r="R24" s="63"/>
      <c r="S24" s="63"/>
      <c r="T24" s="63"/>
      <c r="U24" s="63"/>
      <c r="V24" s="63"/>
      <c r="W24" s="63"/>
      <c r="X24" s="62"/>
      <c r="Z24" s="60"/>
      <c r="AA24" s="63"/>
      <c r="AB24" s="63"/>
      <c r="AC24" s="63"/>
      <c r="AD24" s="63"/>
      <c r="AE24" s="63"/>
      <c r="AF24" s="63"/>
      <c r="AG24" s="63"/>
      <c r="AH24" s="63"/>
      <c r="AI24" s="63"/>
      <c r="AJ24" s="62"/>
      <c r="AL24" s="60"/>
      <c r="AM24" s="63"/>
      <c r="AN24" s="63"/>
      <c r="AO24" s="63"/>
      <c r="AP24" s="63"/>
      <c r="AQ24" s="63"/>
      <c r="AR24" s="63"/>
      <c r="AS24" s="63"/>
      <c r="AT24" s="63"/>
      <c r="AU24" s="63"/>
      <c r="AV24" s="62"/>
    </row>
    <row r="25" customFormat="false" ht="12.75" hidden="false" customHeight="true" outlineLevel="0" collapsed="false">
      <c r="B25" s="60"/>
      <c r="C25" s="63"/>
      <c r="D25" s="63"/>
      <c r="E25" s="63"/>
      <c r="F25" s="63"/>
      <c r="G25" s="63"/>
      <c r="H25" s="63"/>
      <c r="I25" s="63"/>
      <c r="J25" s="63"/>
      <c r="K25" s="63"/>
      <c r="L25" s="62"/>
      <c r="N25" s="60"/>
      <c r="O25" s="63"/>
      <c r="P25" s="63"/>
      <c r="Q25" s="63"/>
      <c r="R25" s="63"/>
      <c r="S25" s="63"/>
      <c r="T25" s="63"/>
      <c r="U25" s="63"/>
      <c r="V25" s="63"/>
      <c r="W25" s="63"/>
      <c r="X25" s="62"/>
      <c r="Z25" s="60"/>
      <c r="AA25" s="63"/>
      <c r="AB25" s="63"/>
      <c r="AC25" s="63"/>
      <c r="AD25" s="63"/>
      <c r="AE25" s="63"/>
      <c r="AF25" s="63"/>
      <c r="AG25" s="63"/>
      <c r="AH25" s="63"/>
      <c r="AI25" s="63"/>
      <c r="AJ25" s="62"/>
      <c r="AL25" s="60"/>
      <c r="AM25" s="63"/>
      <c r="AN25" s="63"/>
      <c r="AO25" s="63"/>
      <c r="AP25" s="63"/>
      <c r="AQ25" s="63"/>
      <c r="AR25" s="63"/>
      <c r="AS25" s="63"/>
      <c r="AT25" s="63"/>
      <c r="AU25" s="63"/>
      <c r="AV25" s="62"/>
    </row>
    <row r="26" customFormat="false" ht="12.75" hidden="false" customHeight="true" outlineLevel="0" collapsed="false">
      <c r="B26" s="64"/>
      <c r="C26" s="65"/>
      <c r="D26" s="65"/>
      <c r="E26" s="65"/>
      <c r="F26" s="65"/>
      <c r="G26" s="65"/>
      <c r="H26" s="65"/>
      <c r="I26" s="65"/>
      <c r="J26" s="65"/>
      <c r="K26" s="65"/>
      <c r="L26" s="66"/>
      <c r="N26" s="64"/>
      <c r="O26" s="65"/>
      <c r="P26" s="65"/>
      <c r="Q26" s="65"/>
      <c r="R26" s="65"/>
      <c r="S26" s="65"/>
      <c r="T26" s="65"/>
      <c r="U26" s="65"/>
      <c r="V26" s="65"/>
      <c r="W26" s="65"/>
      <c r="X26" s="66"/>
      <c r="Z26" s="64"/>
      <c r="AA26" s="65"/>
      <c r="AB26" s="65"/>
      <c r="AC26" s="65"/>
      <c r="AD26" s="65"/>
      <c r="AE26" s="65"/>
      <c r="AF26" s="65"/>
      <c r="AG26" s="65"/>
      <c r="AH26" s="65"/>
      <c r="AI26" s="65"/>
      <c r="AJ26" s="66"/>
      <c r="AL26" s="64"/>
      <c r="AM26" s="65"/>
      <c r="AN26" s="65"/>
      <c r="AO26" s="65"/>
      <c r="AP26" s="65"/>
      <c r="AQ26" s="65"/>
      <c r="AR26" s="65"/>
      <c r="AS26" s="65"/>
      <c r="AT26" s="65"/>
      <c r="AU26" s="65"/>
      <c r="AV26" s="66"/>
    </row>
    <row r="27" customFormat="false" ht="4.5" hidden="false" customHeight="true" outlineLevel="0" collapsed="false"/>
    <row r="28" customFormat="false" ht="13.5" hidden="false" customHeight="true" outlineLevel="0" collapsed="false">
      <c r="B28" s="54"/>
      <c r="C28" s="55" t="s">
        <v>20</v>
      </c>
      <c r="D28" s="55"/>
      <c r="E28" s="55"/>
      <c r="F28" s="55"/>
      <c r="G28" s="55"/>
      <c r="H28" s="55"/>
      <c r="I28" s="55"/>
      <c r="J28" s="55"/>
      <c r="K28" s="55"/>
      <c r="L28" s="56"/>
      <c r="N28" s="54"/>
      <c r="O28" s="57" t="s">
        <v>21</v>
      </c>
      <c r="P28" s="57"/>
      <c r="Q28" s="57"/>
      <c r="R28" s="57"/>
      <c r="S28" s="57"/>
      <c r="T28" s="57"/>
      <c r="U28" s="57"/>
      <c r="V28" s="57"/>
      <c r="W28" s="57"/>
      <c r="X28" s="56"/>
      <c r="Z28" s="54"/>
      <c r="AA28" s="67" t="s">
        <v>22</v>
      </c>
      <c r="AB28" s="67"/>
      <c r="AC28" s="67"/>
      <c r="AD28" s="67"/>
      <c r="AE28" s="67"/>
      <c r="AF28" s="67"/>
      <c r="AG28" s="67"/>
      <c r="AH28" s="67"/>
      <c r="AI28" s="67"/>
      <c r="AJ28" s="56"/>
      <c r="AL28" s="54"/>
      <c r="AM28" s="59" t="s">
        <v>23</v>
      </c>
      <c r="AN28" s="59"/>
      <c r="AO28" s="59"/>
      <c r="AP28" s="59"/>
      <c r="AQ28" s="59"/>
      <c r="AR28" s="59"/>
      <c r="AS28" s="59"/>
      <c r="AT28" s="59"/>
      <c r="AU28" s="59"/>
      <c r="AV28" s="56"/>
    </row>
    <row r="29" customFormat="false" ht="9.75" hidden="false" customHeight="true" outlineLevel="0" collapsed="false">
      <c r="B29" s="60"/>
      <c r="C29" s="61" t="s">
        <v>24</v>
      </c>
      <c r="D29" s="61"/>
      <c r="E29" s="61"/>
      <c r="F29" s="61"/>
      <c r="G29" s="61"/>
      <c r="H29" s="61"/>
      <c r="I29" s="61"/>
      <c r="J29" s="61"/>
      <c r="K29" s="61"/>
      <c r="L29" s="62"/>
      <c r="N29" s="60"/>
      <c r="O29" s="61" t="s">
        <v>25</v>
      </c>
      <c r="P29" s="61"/>
      <c r="Q29" s="61"/>
      <c r="R29" s="61"/>
      <c r="S29" s="61"/>
      <c r="T29" s="61"/>
      <c r="U29" s="61"/>
      <c r="V29" s="61"/>
      <c r="W29" s="61"/>
      <c r="X29" s="62"/>
      <c r="Z29" s="60"/>
      <c r="AA29" s="61" t="s">
        <v>16</v>
      </c>
      <c r="AB29" s="61"/>
      <c r="AC29" s="61"/>
      <c r="AD29" s="61"/>
      <c r="AE29" s="61"/>
      <c r="AF29" s="61"/>
      <c r="AG29" s="61"/>
      <c r="AH29" s="61"/>
      <c r="AI29" s="61"/>
      <c r="AJ29" s="62"/>
      <c r="AL29" s="60"/>
      <c r="AM29" s="61" t="s">
        <v>26</v>
      </c>
      <c r="AN29" s="61"/>
      <c r="AO29" s="61"/>
      <c r="AP29" s="61"/>
      <c r="AQ29" s="61"/>
      <c r="AR29" s="61"/>
      <c r="AS29" s="61"/>
      <c r="AT29" s="61"/>
      <c r="AU29" s="61"/>
      <c r="AV29" s="62"/>
    </row>
    <row r="30" customFormat="false" ht="6" hidden="false" customHeight="true" outlineLevel="0" collapsed="false">
      <c r="B30" s="60"/>
      <c r="C30" s="63"/>
      <c r="D30" s="63"/>
      <c r="E30" s="63"/>
      <c r="F30" s="63"/>
      <c r="G30" s="63"/>
      <c r="H30" s="63"/>
      <c r="I30" s="63"/>
      <c r="J30" s="63"/>
      <c r="K30" s="63"/>
      <c r="L30" s="62"/>
      <c r="N30" s="60"/>
      <c r="O30" s="63"/>
      <c r="P30" s="63"/>
      <c r="Q30" s="63"/>
      <c r="R30" s="63"/>
      <c r="S30" s="63"/>
      <c r="T30" s="63"/>
      <c r="U30" s="63"/>
      <c r="V30" s="63"/>
      <c r="W30" s="63"/>
      <c r="X30" s="62"/>
      <c r="Z30" s="60"/>
      <c r="AA30" s="63"/>
      <c r="AB30" s="63"/>
      <c r="AC30" s="63"/>
      <c r="AD30" s="63"/>
      <c r="AE30" s="63"/>
      <c r="AF30" s="63"/>
      <c r="AG30" s="63"/>
      <c r="AH30" s="63"/>
      <c r="AI30" s="63"/>
      <c r="AJ30" s="62"/>
      <c r="AL30" s="60"/>
      <c r="AM30" s="63"/>
      <c r="AN30" s="63"/>
      <c r="AO30" s="63"/>
      <c r="AP30" s="63"/>
      <c r="AQ30" s="63"/>
      <c r="AR30" s="63"/>
      <c r="AS30" s="63"/>
      <c r="AT30" s="63"/>
      <c r="AU30" s="63"/>
      <c r="AV30" s="62"/>
    </row>
    <row r="31" customFormat="false" ht="12.75" hidden="false" customHeight="true" outlineLevel="0" collapsed="false">
      <c r="B31" s="60"/>
      <c r="C31" s="68" t="s">
        <v>27</v>
      </c>
      <c r="D31" s="68"/>
      <c r="E31" s="68"/>
      <c r="F31" s="68"/>
      <c r="G31" s="68"/>
      <c r="H31" s="68"/>
      <c r="I31" s="68"/>
      <c r="J31" s="68"/>
      <c r="K31" s="68"/>
      <c r="L31" s="62"/>
      <c r="N31" s="60"/>
      <c r="O31" s="69" t="s">
        <v>28</v>
      </c>
      <c r="P31" s="69"/>
      <c r="Q31" s="69"/>
      <c r="R31" s="69"/>
      <c r="S31" s="69"/>
      <c r="T31" s="69"/>
      <c r="U31" s="70" t="s">
        <v>29</v>
      </c>
      <c r="V31" s="70"/>
      <c r="W31" s="70"/>
      <c r="X31" s="62"/>
      <c r="Z31" s="60"/>
      <c r="AA31" s="63"/>
      <c r="AB31" s="63"/>
      <c r="AC31" s="63"/>
      <c r="AD31" s="63"/>
      <c r="AE31" s="63"/>
      <c r="AF31" s="63"/>
      <c r="AG31" s="63"/>
      <c r="AH31" s="63"/>
      <c r="AI31" s="63"/>
      <c r="AJ31" s="62"/>
      <c r="AL31" s="60"/>
      <c r="AM31" s="63"/>
      <c r="AN31" s="63"/>
      <c r="AO31" s="63"/>
      <c r="AP31" s="63"/>
      <c r="AQ31" s="63"/>
      <c r="AR31" s="63"/>
      <c r="AS31" s="63"/>
      <c r="AT31" s="63"/>
      <c r="AU31" s="63"/>
      <c r="AV31" s="62"/>
    </row>
    <row r="32" customFormat="false" ht="15" hidden="false" customHeight="true" outlineLevel="0" collapsed="false">
      <c r="B32" s="60"/>
      <c r="C32" s="71" t="s">
        <v>30</v>
      </c>
      <c r="D32" s="71"/>
      <c r="E32" s="71"/>
      <c r="F32" s="71"/>
      <c r="G32" s="71"/>
      <c r="H32" s="72" t="n">
        <f aca="false">'Chart Data'!B17</f>
        <v>0.45</v>
      </c>
      <c r="I32" s="72"/>
      <c r="J32" s="72"/>
      <c r="K32" s="72"/>
      <c r="L32" s="62"/>
      <c r="N32" s="60"/>
      <c r="O32" s="71" t="str">
        <f aca="false">IF('Chart Data'!B29=0,"",'Chart Data'!A29)</f>
        <v>Housing</v>
      </c>
      <c r="P32" s="71"/>
      <c r="Q32" s="71"/>
      <c r="R32" s="71"/>
      <c r="S32" s="71"/>
      <c r="T32" s="71"/>
      <c r="U32" s="73" t="n">
        <f aca="false">IF('Chart Data'!B29=0,"",'Chart Data'!B29)</f>
        <v>30</v>
      </c>
      <c r="V32" s="73"/>
      <c r="W32" s="73"/>
      <c r="X32" s="62"/>
      <c r="Z32" s="60"/>
      <c r="AA32" s="63"/>
      <c r="AB32" s="63"/>
      <c r="AC32" s="63"/>
      <c r="AD32" s="63"/>
      <c r="AE32" s="63"/>
      <c r="AF32" s="63"/>
      <c r="AG32" s="63"/>
      <c r="AH32" s="63"/>
      <c r="AI32" s="63"/>
      <c r="AJ32" s="62"/>
      <c r="AL32" s="60"/>
      <c r="AM32" s="63"/>
      <c r="AN32" s="63"/>
      <c r="AO32" s="63"/>
      <c r="AP32" s="63"/>
      <c r="AQ32" s="63"/>
      <c r="AR32" s="63"/>
      <c r="AS32" s="63"/>
      <c r="AT32" s="63"/>
      <c r="AU32" s="63"/>
      <c r="AV32" s="62"/>
    </row>
    <row r="33" customFormat="false" ht="15" hidden="false" customHeight="true" outlineLevel="0" collapsed="false">
      <c r="B33" s="60"/>
      <c r="C33" s="71" t="s">
        <v>31</v>
      </c>
      <c r="D33" s="71"/>
      <c r="E33" s="71"/>
      <c r="F33" s="71"/>
      <c r="G33" s="71"/>
      <c r="H33" s="72" t="n">
        <f aca="false">'Chart Data'!C17</f>
        <v>0.0923076923076923</v>
      </c>
      <c r="I33" s="72"/>
      <c r="J33" s="72"/>
      <c r="K33" s="72"/>
      <c r="L33" s="62"/>
      <c r="N33" s="60"/>
      <c r="O33" s="71" t="str">
        <f aca="false">IF('Chart Data'!B30=0,"",'Chart Data'!A30)</f>
        <v>Personal Care</v>
      </c>
      <c r="P33" s="71"/>
      <c r="Q33" s="71"/>
      <c r="R33" s="71"/>
      <c r="S33" s="71"/>
      <c r="T33" s="71"/>
      <c r="U33" s="73" t="n">
        <f aca="false">IF('Chart Data'!B30=0,"",'Chart Data'!B30)</f>
        <v>25</v>
      </c>
      <c r="V33" s="73"/>
      <c r="W33" s="73"/>
      <c r="X33" s="62"/>
      <c r="Z33" s="60"/>
      <c r="AA33" s="63"/>
      <c r="AB33" s="63"/>
      <c r="AC33" s="63"/>
      <c r="AD33" s="63"/>
      <c r="AE33" s="63"/>
      <c r="AF33" s="63"/>
      <c r="AG33" s="63"/>
      <c r="AH33" s="63"/>
      <c r="AI33" s="63"/>
      <c r="AJ33" s="62"/>
      <c r="AL33" s="60"/>
      <c r="AM33" s="63"/>
      <c r="AN33" s="63"/>
      <c r="AO33" s="63"/>
      <c r="AP33" s="63"/>
      <c r="AQ33" s="63"/>
      <c r="AR33" s="63"/>
      <c r="AS33" s="63"/>
      <c r="AT33" s="63"/>
      <c r="AU33" s="63"/>
      <c r="AV33" s="62"/>
    </row>
    <row r="34" customFormat="false" ht="6" hidden="false" customHeight="true" outlineLevel="0" collapsed="false">
      <c r="B34" s="60"/>
      <c r="C34" s="63"/>
      <c r="D34" s="63"/>
      <c r="E34" s="63"/>
      <c r="F34" s="63"/>
      <c r="G34" s="63"/>
      <c r="H34" s="63"/>
      <c r="I34" s="63"/>
      <c r="J34" s="63"/>
      <c r="K34" s="63"/>
      <c r="L34" s="62"/>
      <c r="N34" s="60"/>
      <c r="O34" s="63"/>
      <c r="P34" s="63"/>
      <c r="Q34" s="63"/>
      <c r="R34" s="63"/>
      <c r="S34" s="63"/>
      <c r="T34" s="63"/>
      <c r="U34" s="63"/>
      <c r="V34" s="63"/>
      <c r="W34" s="63"/>
      <c r="X34" s="62"/>
      <c r="Z34" s="60"/>
      <c r="AA34" s="63"/>
      <c r="AB34" s="63"/>
      <c r="AC34" s="63"/>
      <c r="AD34" s="63"/>
      <c r="AE34" s="63"/>
      <c r="AF34" s="63"/>
      <c r="AG34" s="63"/>
      <c r="AH34" s="63"/>
      <c r="AI34" s="63"/>
      <c r="AJ34" s="62"/>
      <c r="AL34" s="60"/>
      <c r="AM34" s="63"/>
      <c r="AN34" s="63"/>
      <c r="AO34" s="63"/>
      <c r="AP34" s="63"/>
      <c r="AQ34" s="63"/>
      <c r="AR34" s="63"/>
      <c r="AS34" s="63"/>
      <c r="AT34" s="63"/>
      <c r="AU34" s="63"/>
      <c r="AV34" s="62"/>
    </row>
    <row r="35" customFormat="false" ht="12.75" hidden="false" customHeight="true" outlineLevel="0" collapsed="false">
      <c r="B35" s="60"/>
      <c r="C35" s="74" t="s">
        <v>7</v>
      </c>
      <c r="D35" s="74"/>
      <c r="E35" s="74"/>
      <c r="F35" s="74"/>
      <c r="G35" s="74"/>
      <c r="H35" s="74"/>
      <c r="I35" s="74"/>
      <c r="J35" s="74"/>
      <c r="K35" s="74"/>
      <c r="L35" s="62"/>
      <c r="N35" s="60"/>
      <c r="O35" s="63"/>
      <c r="P35" s="63"/>
      <c r="Q35" s="63"/>
      <c r="R35" s="63"/>
      <c r="S35" s="63"/>
      <c r="T35" s="63"/>
      <c r="U35" s="63"/>
      <c r="V35" s="63"/>
      <c r="W35" s="63"/>
      <c r="X35" s="62"/>
      <c r="Z35" s="60"/>
      <c r="AA35" s="63"/>
      <c r="AB35" s="63"/>
      <c r="AC35" s="63"/>
      <c r="AD35" s="63"/>
      <c r="AE35" s="63"/>
      <c r="AF35" s="63"/>
      <c r="AG35" s="63"/>
      <c r="AH35" s="63"/>
      <c r="AI35" s="63"/>
      <c r="AJ35" s="62"/>
      <c r="AL35" s="60"/>
      <c r="AM35" s="63"/>
      <c r="AN35" s="63"/>
      <c r="AO35" s="63"/>
      <c r="AP35" s="63"/>
      <c r="AQ35" s="63"/>
      <c r="AR35" s="63"/>
      <c r="AS35" s="63"/>
      <c r="AT35" s="63"/>
      <c r="AU35" s="63"/>
      <c r="AV35" s="62"/>
    </row>
    <row r="36" customFormat="false" ht="15" hidden="false" customHeight="true" outlineLevel="0" collapsed="false">
      <c r="B36" s="60"/>
      <c r="C36" s="71" t="s">
        <v>32</v>
      </c>
      <c r="D36" s="71"/>
      <c r="E36" s="71"/>
      <c r="F36" s="71"/>
      <c r="G36" s="71"/>
      <c r="H36" s="75" t="n">
        <f aca="false">COUNTIF('Bills &amp; Savings'!G7:G15,"Paid")</f>
        <v>0</v>
      </c>
      <c r="I36" s="75"/>
      <c r="J36" s="75"/>
      <c r="K36" s="75"/>
      <c r="L36" s="62"/>
      <c r="N36" s="60"/>
      <c r="O36" s="71" t="str">
        <f aca="false">IF('Chart Data'!B31=0,"",'Chart Data'!A31)</f>
        <v/>
      </c>
      <c r="P36" s="71"/>
      <c r="Q36" s="71"/>
      <c r="R36" s="71"/>
      <c r="S36" s="71"/>
      <c r="T36" s="71"/>
      <c r="U36" s="73" t="str">
        <f aca="false">IF('Chart Data'!B31=0,"",'Chart Data'!B31)</f>
        <v/>
      </c>
      <c r="V36" s="73"/>
      <c r="W36" s="73"/>
      <c r="X36" s="62"/>
      <c r="Z36" s="60"/>
      <c r="AA36" s="63"/>
      <c r="AB36" s="63"/>
      <c r="AC36" s="63"/>
      <c r="AD36" s="63"/>
      <c r="AE36" s="63"/>
      <c r="AF36" s="63"/>
      <c r="AG36" s="63"/>
      <c r="AH36" s="63"/>
      <c r="AI36" s="63"/>
      <c r="AJ36" s="62"/>
      <c r="AL36" s="60"/>
      <c r="AM36" s="63"/>
      <c r="AN36" s="63"/>
      <c r="AO36" s="63"/>
      <c r="AP36" s="63"/>
      <c r="AQ36" s="63"/>
      <c r="AR36" s="63"/>
      <c r="AS36" s="63"/>
      <c r="AT36" s="63"/>
      <c r="AU36" s="63"/>
      <c r="AV36" s="62"/>
    </row>
    <row r="37" customFormat="false" ht="15" hidden="false" customHeight="true" outlineLevel="0" collapsed="false">
      <c r="B37" s="60"/>
      <c r="C37" s="71" t="s">
        <v>33</v>
      </c>
      <c r="D37" s="71"/>
      <c r="E37" s="71"/>
      <c r="F37" s="71"/>
      <c r="G37" s="71"/>
      <c r="H37" s="75" t="n">
        <f aca="false">COUNTIF('Bills &amp; Savings'!G7:G15,"Partial")</f>
        <v>1</v>
      </c>
      <c r="I37" s="75"/>
      <c r="J37" s="75"/>
      <c r="K37" s="75"/>
      <c r="L37" s="62"/>
      <c r="N37" s="60"/>
      <c r="O37" s="71" t="str">
        <f aca="false">IF('Chart Data'!B32=0,"",'Chart Data'!A32)</f>
        <v/>
      </c>
      <c r="P37" s="71"/>
      <c r="Q37" s="71"/>
      <c r="R37" s="71"/>
      <c r="S37" s="71"/>
      <c r="T37" s="71"/>
      <c r="U37" s="73" t="str">
        <f aca="false">IF('Chart Data'!B32=0,"",'Chart Data'!B32)</f>
        <v/>
      </c>
      <c r="V37" s="73"/>
      <c r="W37" s="73"/>
      <c r="X37" s="62"/>
      <c r="Z37" s="60"/>
      <c r="AA37" s="63"/>
      <c r="AB37" s="63"/>
      <c r="AC37" s="63"/>
      <c r="AD37" s="63"/>
      <c r="AE37" s="63"/>
      <c r="AF37" s="63"/>
      <c r="AG37" s="63"/>
      <c r="AH37" s="63"/>
      <c r="AI37" s="63"/>
      <c r="AJ37" s="62"/>
      <c r="AL37" s="60"/>
      <c r="AM37" s="63"/>
      <c r="AN37" s="63"/>
      <c r="AO37" s="63"/>
      <c r="AP37" s="63"/>
      <c r="AQ37" s="63"/>
      <c r="AR37" s="63"/>
      <c r="AS37" s="63"/>
      <c r="AT37" s="63"/>
      <c r="AU37" s="63"/>
      <c r="AV37" s="62"/>
    </row>
    <row r="38" customFormat="false" ht="15" hidden="false" customHeight="true" outlineLevel="0" collapsed="false">
      <c r="B38" s="60"/>
      <c r="C38" s="71" t="s">
        <v>34</v>
      </c>
      <c r="D38" s="71"/>
      <c r="E38" s="71"/>
      <c r="F38" s="71"/>
      <c r="G38" s="71"/>
      <c r="H38" s="75" t="n">
        <f aca="false">COUNTIF('Bills &amp; Savings'!G7:G15,"Not Paid")</f>
        <v>4</v>
      </c>
      <c r="I38" s="75"/>
      <c r="J38" s="75"/>
      <c r="K38" s="75"/>
      <c r="L38" s="62"/>
      <c r="N38" s="60"/>
      <c r="O38" s="63"/>
      <c r="P38" s="63"/>
      <c r="Q38" s="63"/>
      <c r="R38" s="63"/>
      <c r="S38" s="63"/>
      <c r="T38" s="63"/>
      <c r="U38" s="63"/>
      <c r="V38" s="63"/>
      <c r="W38" s="63"/>
      <c r="X38" s="62"/>
      <c r="Z38" s="60"/>
      <c r="AA38" s="63"/>
      <c r="AB38" s="63"/>
      <c r="AC38" s="63"/>
      <c r="AD38" s="63"/>
      <c r="AE38" s="63"/>
      <c r="AF38" s="63"/>
      <c r="AG38" s="63"/>
      <c r="AH38" s="63"/>
      <c r="AI38" s="63"/>
      <c r="AJ38" s="62"/>
      <c r="AL38" s="60"/>
      <c r="AM38" s="63"/>
      <c r="AN38" s="63"/>
      <c r="AO38" s="63"/>
      <c r="AP38" s="63"/>
      <c r="AQ38" s="63"/>
      <c r="AR38" s="63"/>
      <c r="AS38" s="63"/>
      <c r="AT38" s="63"/>
      <c r="AU38" s="63"/>
      <c r="AV38" s="62"/>
    </row>
    <row r="39" customFormat="false" ht="6" hidden="false" customHeight="true" outlineLevel="0" collapsed="false">
      <c r="B39" s="60"/>
      <c r="C39" s="63"/>
      <c r="D39" s="63"/>
      <c r="E39" s="63"/>
      <c r="F39" s="63"/>
      <c r="G39" s="63"/>
      <c r="H39" s="63"/>
      <c r="I39" s="63"/>
      <c r="J39" s="63"/>
      <c r="K39" s="63"/>
      <c r="L39" s="62"/>
      <c r="N39" s="60"/>
      <c r="O39" s="63"/>
      <c r="P39" s="63"/>
      <c r="Q39" s="63"/>
      <c r="R39" s="63"/>
      <c r="S39" s="63"/>
      <c r="T39" s="63"/>
      <c r="U39" s="63"/>
      <c r="V39" s="63"/>
      <c r="W39" s="63"/>
      <c r="X39" s="62"/>
      <c r="Z39" s="60"/>
      <c r="AA39" s="63"/>
      <c r="AB39" s="63"/>
      <c r="AC39" s="63"/>
      <c r="AD39" s="63"/>
      <c r="AE39" s="63"/>
      <c r="AF39" s="63"/>
      <c r="AG39" s="63"/>
      <c r="AH39" s="63"/>
      <c r="AI39" s="63"/>
      <c r="AJ39" s="62"/>
      <c r="AL39" s="60"/>
      <c r="AM39" s="63"/>
      <c r="AN39" s="63"/>
      <c r="AO39" s="63"/>
      <c r="AP39" s="63"/>
      <c r="AQ39" s="63"/>
      <c r="AR39" s="63"/>
      <c r="AS39" s="63"/>
      <c r="AT39" s="63"/>
      <c r="AU39" s="63"/>
      <c r="AV39" s="62"/>
    </row>
    <row r="40" customFormat="false" ht="18" hidden="false" customHeight="true" outlineLevel="0" collapsed="false">
      <c r="B40" s="60"/>
      <c r="C40" s="63"/>
      <c r="D40" s="63"/>
      <c r="E40" s="63"/>
      <c r="F40" s="63"/>
      <c r="G40" s="63"/>
      <c r="H40" s="63"/>
      <c r="I40" s="63"/>
      <c r="J40" s="63"/>
      <c r="K40" s="63"/>
      <c r="L40" s="62"/>
      <c r="N40" s="60"/>
      <c r="O40" s="63"/>
      <c r="P40" s="63"/>
      <c r="Q40" s="63"/>
      <c r="R40" s="63"/>
      <c r="S40" s="63"/>
      <c r="T40" s="63"/>
      <c r="U40" s="63"/>
      <c r="V40" s="63"/>
      <c r="W40" s="63"/>
      <c r="X40" s="62"/>
      <c r="Z40" s="60"/>
      <c r="AA40" s="63"/>
      <c r="AB40" s="63"/>
      <c r="AC40" s="63"/>
      <c r="AD40" s="63"/>
      <c r="AE40" s="63"/>
      <c r="AF40" s="63"/>
      <c r="AG40" s="63"/>
      <c r="AH40" s="63"/>
      <c r="AI40" s="63"/>
      <c r="AJ40" s="62"/>
      <c r="AL40" s="60"/>
      <c r="AM40" s="63"/>
      <c r="AN40" s="63"/>
      <c r="AO40" s="63"/>
      <c r="AP40" s="63"/>
      <c r="AQ40" s="63"/>
      <c r="AR40" s="63"/>
      <c r="AS40" s="63"/>
      <c r="AT40" s="63"/>
      <c r="AU40" s="63"/>
      <c r="AV40" s="62"/>
    </row>
    <row r="41" customFormat="false" ht="18.75" hidden="false" customHeight="true" outlineLevel="0" collapsed="false">
      <c r="B41" s="64"/>
      <c r="C41" s="65"/>
      <c r="D41" s="65"/>
      <c r="E41" s="65"/>
      <c r="F41" s="65"/>
      <c r="G41" s="65"/>
      <c r="H41" s="65"/>
      <c r="I41" s="65"/>
      <c r="J41" s="65"/>
      <c r="K41" s="65"/>
      <c r="L41" s="66"/>
      <c r="N41" s="64"/>
      <c r="O41" s="65"/>
      <c r="P41" s="65"/>
      <c r="Q41" s="65"/>
      <c r="R41" s="65"/>
      <c r="S41" s="65"/>
      <c r="T41" s="65"/>
      <c r="U41" s="65"/>
      <c r="V41" s="65"/>
      <c r="W41" s="65"/>
      <c r="X41" s="66"/>
      <c r="Z41" s="64"/>
      <c r="AA41" s="65"/>
      <c r="AB41" s="65"/>
      <c r="AC41" s="65"/>
      <c r="AD41" s="65"/>
      <c r="AE41" s="65"/>
      <c r="AF41" s="65"/>
      <c r="AG41" s="65"/>
      <c r="AH41" s="65"/>
      <c r="AI41" s="65"/>
      <c r="AJ41" s="66"/>
      <c r="AL41" s="64"/>
      <c r="AM41" s="65"/>
      <c r="AN41" s="65"/>
      <c r="AO41" s="65"/>
      <c r="AP41" s="65"/>
      <c r="AQ41" s="65"/>
      <c r="AR41" s="65"/>
      <c r="AS41" s="65"/>
      <c r="AT41" s="65"/>
      <c r="AU41" s="65"/>
      <c r="AV41" s="66"/>
    </row>
    <row r="42" customFormat="false" ht="6" hidden="false" customHeight="true" outlineLevel="0" collapsed="false"/>
  </sheetData>
  <sheetProtection sheet="true" formatCells="false" formatColumns="false" formatRows="false" sort="false" autoFilter="false"/>
  <mergeCells count="56">
    <mergeCell ref="C3:J3"/>
    <mergeCell ref="N3:AD3"/>
    <mergeCell ref="AF3:AV3"/>
    <mergeCell ref="C4:J4"/>
    <mergeCell ref="N4:AD4"/>
    <mergeCell ref="AF4:AV4"/>
    <mergeCell ref="C8:K8"/>
    <mergeCell ref="O8:W8"/>
    <mergeCell ref="AA8:AI8"/>
    <mergeCell ref="AM8:AU8"/>
    <mergeCell ref="C9:K9"/>
    <mergeCell ref="O9:W9"/>
    <mergeCell ref="AA9:AI9"/>
    <mergeCell ref="AM9:AU9"/>
    <mergeCell ref="C10:K10"/>
    <mergeCell ref="O10:W10"/>
    <mergeCell ref="AA10:AI10"/>
    <mergeCell ref="AM10:AU10"/>
    <mergeCell ref="C13:K13"/>
    <mergeCell ref="O13:W13"/>
    <mergeCell ref="AA13:AI13"/>
    <mergeCell ref="AM13:AU13"/>
    <mergeCell ref="C14:K14"/>
    <mergeCell ref="O14:W14"/>
    <mergeCell ref="AA14:AI14"/>
    <mergeCell ref="AM14:AU14"/>
    <mergeCell ref="C28:K28"/>
    <mergeCell ref="O28:W28"/>
    <mergeCell ref="AA28:AI28"/>
    <mergeCell ref="AM28:AU28"/>
    <mergeCell ref="C29:K29"/>
    <mergeCell ref="O29:W29"/>
    <mergeCell ref="AA29:AI29"/>
    <mergeCell ref="AM29:AU29"/>
    <mergeCell ref="C31:K31"/>
    <mergeCell ref="O31:T31"/>
    <mergeCell ref="U31:W31"/>
    <mergeCell ref="C32:G32"/>
    <mergeCell ref="H32:K32"/>
    <mergeCell ref="O32:T32"/>
    <mergeCell ref="U32:W32"/>
    <mergeCell ref="C33:G33"/>
    <mergeCell ref="H33:K33"/>
    <mergeCell ref="O33:T33"/>
    <mergeCell ref="U33:W33"/>
    <mergeCell ref="C35:K35"/>
    <mergeCell ref="C36:G36"/>
    <mergeCell ref="H36:K36"/>
    <mergeCell ref="O36:T36"/>
    <mergeCell ref="U36:W36"/>
    <mergeCell ref="C37:G37"/>
    <mergeCell ref="H37:K37"/>
    <mergeCell ref="O37:T37"/>
    <mergeCell ref="U37:W37"/>
    <mergeCell ref="C38:G38"/>
    <mergeCell ref="H38:K38"/>
  </mergeCells>
  <conditionalFormatting sqref="AF3">
    <cfRule type="expression" priority="2" aboveAverage="0" equalAverage="0" bottom="0" percent="0" rank="0" text="" dxfId="0">
      <formula>ROUND('Chart Data'!$F$2,2)=0</formula>
    </cfRule>
    <cfRule type="expression" priority="3" aboveAverage="0" equalAverage="0" bottom="0" percent="0" rank="0" text="" dxfId="1">
      <formula>ROUND('Chart Data'!$F$2,2)&lt;&gt;0</formula>
    </cfRule>
  </conditionalFormatting>
  <conditionalFormatting sqref="U32:U33 U36:U37">
    <cfRule type="expression" priority="4" aboveAverage="0" equalAverage="0" bottom="0" percent="0" rank="0" text="" dxfId="2">
      <formula>U32=""</formula>
    </cfRule>
  </conditionalFormatting>
  <dataValidations count="1">
    <dataValidation allowBlank="false" error="Pick a month from the dropdown list." errorStyle="stop" errorTitle="Month" operator="between" prompt="Pick the month you want to see." promptTitle="Month" showDropDown="false" showErrorMessage="true" showInputMessage="true" sqref="C3" type="list">
      <formula1>'Chart Data'!$A$36:$A$59</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N19"/>
  <sheetViews>
    <sheetView showFormulas="false" showGridLines="false" showRowColHeaders="true" showZeros="true" rightToLeft="false" tabSelected="false" showOutlineSymbols="true" defaultGridColor="true" view="normal" topLeftCell="A1" colorId="64" zoomScale="150" zoomScaleNormal="15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15"/>
    <col collapsed="false" customWidth="true" hidden="false" outlineLevel="0" max="3" min="3" style="1" width="13"/>
    <col collapsed="false" customWidth="true" hidden="false" outlineLevel="0" max="4" min="4" style="1" width="14"/>
    <col collapsed="false" customWidth="true" hidden="false" outlineLevel="0" max="5" min="5" style="1" width="3"/>
    <col collapsed="false" customWidth="true" hidden="false" outlineLevel="0" max="6" min="6" style="1" width="20"/>
    <col collapsed="false" customWidth="true" hidden="false" outlineLevel="0" max="8" min="7" style="1" width="11"/>
    <col collapsed="false" customWidth="true" hidden="false" outlineLevel="0" max="9" min="9" style="1" width="10"/>
    <col collapsed="false" customWidth="true" hidden="false" outlineLevel="0" max="10" min="10" style="1" width="3"/>
    <col collapsed="false" customWidth="true" hidden="false" outlineLevel="0" max="11" min="11" style="1" width="18"/>
    <col collapsed="false" customWidth="true" hidden="false" outlineLevel="0" max="13" min="12" style="1" width="11"/>
    <col collapsed="false" customWidth="true" hidden="false" outlineLevel="0" max="14" min="14" style="1" width="10"/>
    <col collapsed="false" customWidth="true" hidden="false" outlineLevel="0" max="15" min="15" style="1" width="2.5"/>
    <col collapsed="false" customWidth="true" hidden="false" outlineLevel="0" max="90" min="16" style="1" width="13"/>
  </cols>
  <sheetData>
    <row r="2" customFormat="false" ht="24" hidden="false" customHeight="true" outlineLevel="0" collapsed="false">
      <c r="B2" s="76" t="s">
        <v>35</v>
      </c>
      <c r="C2" s="76"/>
      <c r="D2" s="76"/>
      <c r="F2" s="77" t="s">
        <v>36</v>
      </c>
      <c r="G2" s="77"/>
      <c r="H2" s="77"/>
      <c r="I2" s="77"/>
      <c r="J2" s="77"/>
      <c r="K2" s="77"/>
      <c r="L2" s="77"/>
      <c r="M2" s="77"/>
      <c r="N2" s="77"/>
    </row>
    <row r="3" customFormat="false" ht="7.5" hidden="false" customHeight="true" outlineLevel="0" collapsed="false"/>
    <row r="4" customFormat="false" ht="21.75" hidden="false" customHeight="true" outlineLevel="0" collapsed="false">
      <c r="B4" s="78" t="str">
        <f aca="false">"Showing:   "&amp;TEXT('Chart Data'!$B$2,"mmmm yyyy")</f>
        <v>Showing:   February 2026</v>
      </c>
      <c r="C4" s="78"/>
      <c r="D4" s="78"/>
      <c r="F4" s="79" t="s">
        <v>37</v>
      </c>
      <c r="G4" s="79"/>
      <c r="H4" s="80" t="n">
        <v>0</v>
      </c>
      <c r="I4" s="80"/>
      <c r="K4" s="79" t="s">
        <v>38</v>
      </c>
      <c r="L4" s="79"/>
      <c r="M4" s="81" t="str">
        <f aca="false">IF(ROUND('Chart Data'!$F$2,2)=0,"All matched",TEXT('Chart Data'!$F$2,"$#,##0")&amp;" unmatched")</f>
        <v>All matched</v>
      </c>
      <c r="N4" s="81"/>
    </row>
    <row r="5" customFormat="false" ht="9.75" hidden="false" customHeight="true" outlineLevel="0" collapsed="false"/>
    <row r="6" customFormat="false" ht="15" hidden="false" customHeight="true" outlineLevel="0" collapsed="false">
      <c r="B6" s="82" t="s">
        <v>12</v>
      </c>
      <c r="F6" s="83" t="s">
        <v>39</v>
      </c>
      <c r="K6" s="84" t="s">
        <v>40</v>
      </c>
    </row>
    <row r="7" customFormat="false" ht="16.5" hidden="false" customHeight="true" outlineLevel="0" collapsed="false">
      <c r="B7" s="85" t="s">
        <v>41</v>
      </c>
      <c r="C7" s="86" t="s">
        <v>42</v>
      </c>
      <c r="D7" s="87" t="s">
        <v>29</v>
      </c>
      <c r="F7" s="88" t="s">
        <v>41</v>
      </c>
      <c r="G7" s="89" t="s">
        <v>42</v>
      </c>
      <c r="H7" s="89" t="s">
        <v>29</v>
      </c>
      <c r="I7" s="90" t="s">
        <v>43</v>
      </c>
      <c r="K7" s="91" t="s">
        <v>41</v>
      </c>
      <c r="L7" s="92" t="s">
        <v>42</v>
      </c>
      <c r="M7" s="92" t="s">
        <v>29</v>
      </c>
      <c r="N7" s="93" t="s">
        <v>43</v>
      </c>
    </row>
    <row r="8" customFormat="false" ht="15" hidden="false" customHeight="true" outlineLevel="0" collapsed="false">
      <c r="B8" s="94" t="s">
        <v>44</v>
      </c>
      <c r="C8" s="95" t="n">
        <f aca="false">D8</f>
        <v>0</v>
      </c>
      <c r="D8" s="96" t="n">
        <f aca="false">$H$4+SUMIFS(TxAmt,TxCat,"Income",TxDate,"&lt;"&amp;MonthStart)-SUMIFS(TxAmt,TxCat,"Expenses",TxDate,"&lt;"&amp;MonthStart)-SUMIFS(TxAmt,TxCat,"Bills",TxDate,"&lt;"&amp;MonthStart)-SUMIFS(TxAmt,TxCat,"Savings",TxDate,"&lt;"&amp;MonthStart)</f>
        <v>0</v>
      </c>
      <c r="F8" s="97" t="s">
        <v>45</v>
      </c>
      <c r="G8" s="98" t="n">
        <v>2000</v>
      </c>
      <c r="H8" s="95" t="n">
        <f aca="false">IF(F8="",0,SUMIFS(TxAmt,TxCat,"Income",TxSub,F8,TxDate,"&gt;="&amp;MonthStart,TxDate,"&lt;="&amp;MonthEnd))</f>
        <v>0</v>
      </c>
      <c r="I8" s="99" t="n">
        <f aca="false">IF(F8="","",G8-H8)</f>
        <v>2000</v>
      </c>
      <c r="K8" s="97" t="s">
        <v>46</v>
      </c>
      <c r="L8" s="98" t="n">
        <v>150</v>
      </c>
      <c r="M8" s="95" t="n">
        <f aca="false">IF(K8="",0,SUMIFS(TxAmt,TxCat,"Expenses",TxSub,K8,TxDate,"&gt;="&amp;MonthStart,TxDate,"&lt;="&amp;MonthEnd))</f>
        <v>30</v>
      </c>
      <c r="N8" s="99" t="n">
        <f aca="false">IF(K8="","",L8-M8)</f>
        <v>120</v>
      </c>
    </row>
    <row r="9" customFormat="false" ht="15" hidden="false" customHeight="true" outlineLevel="0" collapsed="false">
      <c r="B9" s="94" t="s">
        <v>39</v>
      </c>
      <c r="C9" s="95" t="n">
        <f aca="false">G16</f>
        <v>2000</v>
      </c>
      <c r="D9" s="96" t="n">
        <f aca="false">H16</f>
        <v>650</v>
      </c>
      <c r="F9" s="97" t="s">
        <v>47</v>
      </c>
      <c r="G9" s="98"/>
      <c r="H9" s="95" t="n">
        <f aca="false">IF(F9="",0,SUMIFS(TxAmt,TxCat,"Income",TxSub,F9,TxDate,"&gt;="&amp;MonthStart,TxDate,"&lt;="&amp;MonthEnd))</f>
        <v>650</v>
      </c>
      <c r="I9" s="99" t="n">
        <f aca="false">IF(F9="","",G9-H9)</f>
        <v>-650</v>
      </c>
      <c r="K9" s="97" t="s">
        <v>48</v>
      </c>
      <c r="L9" s="98"/>
      <c r="M9" s="95" t="n">
        <f aca="false">IF(K9="",0,SUMIFS(TxAmt,TxCat,"Expenses",TxSub,K9,TxDate,"&gt;="&amp;MonthStart,TxDate,"&lt;="&amp;MonthEnd))</f>
        <v>0</v>
      </c>
      <c r="N9" s="99" t="n">
        <f aca="false">IF(K9="","",L9-M9)</f>
        <v>0</v>
      </c>
    </row>
    <row r="10" customFormat="false" ht="15" hidden="false" customHeight="true" outlineLevel="0" collapsed="false">
      <c r="B10" s="94" t="s">
        <v>40</v>
      </c>
      <c r="C10" s="95" t="n">
        <f aca="false">L15</f>
        <v>150</v>
      </c>
      <c r="D10" s="96" t="n">
        <f aca="false">M15</f>
        <v>55</v>
      </c>
      <c r="F10" s="97" t="s">
        <v>49</v>
      </c>
      <c r="G10" s="98"/>
      <c r="H10" s="95" t="n">
        <f aca="false">IF(F10="",0,SUMIFS(TxAmt,TxCat,"Income",TxSub,F10,TxDate,"&gt;="&amp;MonthStart,TxDate,"&lt;="&amp;MonthEnd))</f>
        <v>0</v>
      </c>
      <c r="I10" s="99" t="n">
        <f aca="false">IF(F10="","",G10-H10)</f>
        <v>0</v>
      </c>
      <c r="K10" s="97" t="s">
        <v>50</v>
      </c>
      <c r="L10" s="98"/>
      <c r="M10" s="95" t="n">
        <f aca="false">IF(K10="",0,SUMIFS(TxAmt,TxCat,"Expenses",TxSub,K10,TxDate,"&gt;="&amp;MonthStart,TxDate,"&lt;="&amp;MonthEnd))</f>
        <v>0</v>
      </c>
      <c r="N10" s="99" t="n">
        <f aca="false">IF(K10="","",L10-M10)</f>
        <v>0</v>
      </c>
    </row>
    <row r="11" customFormat="false" ht="15" hidden="false" customHeight="true" outlineLevel="0" collapsed="false">
      <c r="B11" s="94" t="s">
        <v>51</v>
      </c>
      <c r="C11" s="95" t="n">
        <f aca="false">'Bills &amp; Savings'!D16</f>
        <v>1300</v>
      </c>
      <c r="D11" s="96" t="n">
        <f aca="false">'Bills &amp; Savings'!E16</f>
        <v>20</v>
      </c>
      <c r="F11" s="97" t="s">
        <v>52</v>
      </c>
      <c r="G11" s="98"/>
      <c r="H11" s="95" t="n">
        <f aca="false">IF(F11="",0,SUMIFS(TxAmt,TxCat,"Income",TxSub,F11,TxDate,"&gt;="&amp;MonthStart,TxDate,"&lt;="&amp;MonthEnd))</f>
        <v>0</v>
      </c>
      <c r="I11" s="99" t="n">
        <f aca="false">IF(F11="","",G11-H11)</f>
        <v>0</v>
      </c>
      <c r="K11" s="97" t="s">
        <v>53</v>
      </c>
      <c r="L11" s="98"/>
      <c r="M11" s="95" t="n">
        <f aca="false">IF(K11="",0,SUMIFS(TxAmt,TxCat,"Expenses",TxSub,K11,TxDate,"&gt;="&amp;MonthStart,TxDate,"&lt;="&amp;MonthEnd))</f>
        <v>25</v>
      </c>
      <c r="N11" s="99" t="n">
        <f aca="false">IF(K11="","",L11-M11)</f>
        <v>-25</v>
      </c>
    </row>
    <row r="12" customFormat="false" ht="15" hidden="false" customHeight="true" outlineLevel="0" collapsed="false">
      <c r="B12" s="94" t="s">
        <v>54</v>
      </c>
      <c r="C12" s="95" t="n">
        <f aca="false">'Bills &amp; Savings'!J16</f>
        <v>900</v>
      </c>
      <c r="D12" s="96" t="n">
        <f aca="false">'Bills &amp; Savings'!K16</f>
        <v>60</v>
      </c>
      <c r="F12" s="97"/>
      <c r="G12" s="98"/>
      <c r="H12" s="95" t="n">
        <f aca="false">IF(F12="",0,SUMIFS(TxAmt,TxCat,"Income",TxSub,F12,TxDate,"&gt;="&amp;MonthStart,TxDate,"&lt;="&amp;MonthEnd))</f>
        <v>0</v>
      </c>
      <c r="I12" s="99" t="str">
        <f aca="false">IF(F12="","",G12-H12)</f>
        <v/>
      </c>
      <c r="K12" s="97" t="s">
        <v>55</v>
      </c>
      <c r="L12" s="98"/>
      <c r="M12" s="95" t="n">
        <f aca="false">IF(K12="",0,SUMIFS(TxAmt,TxCat,"Expenses",TxSub,K12,TxDate,"&gt;="&amp;MonthStart,TxDate,"&lt;="&amp;MonthEnd))</f>
        <v>0</v>
      </c>
      <c r="N12" s="99" t="n">
        <f aca="false">IF(K12="","",L12-M12)</f>
        <v>0</v>
      </c>
    </row>
    <row r="13" customFormat="false" ht="15" hidden="false" customHeight="true" outlineLevel="0" collapsed="false">
      <c r="B13" s="100" t="s">
        <v>56</v>
      </c>
      <c r="C13" s="101" t="n">
        <f aca="false">C8+C9-C10-C11-C12</f>
        <v>-350</v>
      </c>
      <c r="D13" s="102" t="n">
        <f aca="false">D8+D9-D10-D11-D12</f>
        <v>515</v>
      </c>
      <c r="F13" s="97"/>
      <c r="G13" s="98"/>
      <c r="H13" s="95" t="n">
        <f aca="false">IF(F13="",0,SUMIFS(TxAmt,TxCat,"Income",TxSub,F13,TxDate,"&gt;="&amp;MonthStart,TxDate,"&lt;="&amp;MonthEnd))</f>
        <v>0</v>
      </c>
      <c r="I13" s="99" t="str">
        <f aca="false">IF(F13="","",G13-H13)</f>
        <v/>
      </c>
      <c r="K13" s="97" t="s">
        <v>57</v>
      </c>
      <c r="L13" s="98"/>
      <c r="M13" s="95" t="n">
        <f aca="false">IF(K13="",0,SUMIFS(TxAmt,TxCat,"Expenses",TxSub,K13,TxDate,"&gt;="&amp;MonthStart,TxDate,"&lt;="&amp;MonthEnd))</f>
        <v>0</v>
      </c>
      <c r="N13" s="99" t="n">
        <f aca="false">IF(K13="","",L13-M13)</f>
        <v>0</v>
      </c>
    </row>
    <row r="14" customFormat="false" ht="15" hidden="false" customHeight="true" outlineLevel="0" collapsed="false">
      <c r="B14" s="103" t="s">
        <v>58</v>
      </c>
      <c r="C14" s="103"/>
      <c r="D14" s="103"/>
      <c r="F14" s="97"/>
      <c r="G14" s="98"/>
      <c r="H14" s="95" t="n">
        <f aca="false">IF(F14="",0,SUMIFS(TxAmt,TxCat,"Income",TxSub,F14,TxDate,"&gt;="&amp;MonthStart,TxDate,"&lt;="&amp;MonthEnd))</f>
        <v>0</v>
      </c>
      <c r="I14" s="99" t="str">
        <f aca="false">IF(F14="","",G14-H14)</f>
        <v/>
      </c>
      <c r="K14" s="97" t="s">
        <v>59</v>
      </c>
      <c r="L14" s="98"/>
      <c r="M14" s="95" t="n">
        <f aca="false">IF(K14="",0,SUMIFS(TxAmt,TxCat,"Expenses",TxSub,K14,TxDate,"&gt;="&amp;MonthStart,TxDate,"&lt;="&amp;MonthEnd))</f>
        <v>0</v>
      </c>
      <c r="N14" s="99" t="n">
        <f aca="false">IF(K14="","",L14-M14)</f>
        <v>0</v>
      </c>
    </row>
    <row r="15" customFormat="false" ht="15" hidden="false" customHeight="true" outlineLevel="0" collapsed="false">
      <c r="B15" s="103"/>
      <c r="C15" s="103"/>
      <c r="D15" s="103"/>
      <c r="F15" s="97"/>
      <c r="G15" s="98"/>
      <c r="H15" s="95" t="n">
        <f aca="false">IF(F15="",0,SUMIFS(TxAmt,TxCat,"Income",TxSub,F15,TxDate,"&gt;="&amp;MonthStart,TxDate,"&lt;="&amp;MonthEnd))</f>
        <v>0</v>
      </c>
      <c r="I15" s="99" t="str">
        <f aca="false">IF(F15="","",G15-H15)</f>
        <v/>
      </c>
      <c r="K15" s="104" t="s">
        <v>60</v>
      </c>
      <c r="L15" s="105" t="n">
        <f aca="false">SUM(L8:L14)</f>
        <v>150</v>
      </c>
      <c r="M15" s="105" t="n">
        <f aca="false">SUM(M8:M14)</f>
        <v>55</v>
      </c>
      <c r="N15" s="106" t="n">
        <f aca="false">SUM(N8:N14)</f>
        <v>95</v>
      </c>
    </row>
    <row r="16" customFormat="false" ht="15" hidden="false" customHeight="true" outlineLevel="0" collapsed="false">
      <c r="F16" s="107" t="s">
        <v>60</v>
      </c>
      <c r="G16" s="108" t="n">
        <f aca="false">SUM(G8:G15)</f>
        <v>2000</v>
      </c>
      <c r="H16" s="108" t="n">
        <f aca="false">SUM(H8:H15)</f>
        <v>650</v>
      </c>
      <c r="I16" s="109" t="n">
        <f aca="false">SUM(I8:I15)</f>
        <v>1350</v>
      </c>
    </row>
    <row r="17" customFormat="false" ht="7.5" hidden="false" customHeight="true" outlineLevel="0" collapsed="false"/>
    <row r="18" customFormat="false" ht="13.5" hidden="false" customHeight="true" outlineLevel="0" collapsed="false">
      <c r="F18" s="110" t="s">
        <v>61</v>
      </c>
      <c r="G18" s="110"/>
      <c r="H18" s="110"/>
      <c r="I18" s="110"/>
      <c r="J18" s="110"/>
      <c r="K18" s="110"/>
      <c r="L18" s="110"/>
      <c r="M18" s="110"/>
      <c r="N18" s="110"/>
    </row>
    <row r="19" customFormat="false" ht="13.5" hidden="false" customHeight="true" outlineLevel="0" collapsed="false">
      <c r="F19" s="110" t="s">
        <v>62</v>
      </c>
      <c r="G19" s="110"/>
      <c r="H19" s="110"/>
      <c r="I19" s="110"/>
      <c r="J19" s="110"/>
      <c r="K19" s="110"/>
      <c r="L19" s="110"/>
      <c r="M19" s="110"/>
      <c r="N19" s="110"/>
    </row>
  </sheetData>
  <sheetProtection sheet="true" formatCells="false" formatColumns="false" formatRows="false" sort="false" autoFilter="false"/>
  <mergeCells count="10">
    <mergeCell ref="B2:D2"/>
    <mergeCell ref="F2:N2"/>
    <mergeCell ref="B4:D4"/>
    <mergeCell ref="F4:G4"/>
    <mergeCell ref="H4:I4"/>
    <mergeCell ref="K4:L4"/>
    <mergeCell ref="M4:N4"/>
    <mergeCell ref="B14:D15"/>
    <mergeCell ref="F18:N18"/>
    <mergeCell ref="F19:N19"/>
  </mergeCells>
  <conditionalFormatting sqref="M4">
    <cfRule type="expression" priority="2" aboveAverage="0" equalAverage="0" bottom="0" percent="0" rank="0" text="" dxfId="3">
      <formula>ROUND('Chart Data'!$F$2,2)=0</formula>
    </cfRule>
    <cfRule type="expression" priority="3" aboveAverage="0" equalAverage="0" bottom="0" percent="0" rank="0" text="" dxfId="4">
      <formula>ROUND('Chart Data'!$F$2,2)&lt;&gt;0</formula>
    </cfRule>
  </conditionalFormatting>
  <conditionalFormatting sqref="I8:I15">
    <cfRule type="expression" priority="4" aboveAverage="0" equalAverage="0" bottom="0" percent="0" rank="0" text="" dxfId="5">
      <formula>AND($F8&lt;&gt;"",$I8&lt;0)</formula>
    </cfRule>
  </conditionalFormatting>
  <conditionalFormatting sqref="N8:N14">
    <cfRule type="expression" priority="5" aboveAverage="0" equalAverage="0" bottom="0" percent="0" rank="0" text="" dxfId="4">
      <formula>AND($K8&lt;&gt;"",$N8&lt;0)</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G404"/>
  <sheetViews>
    <sheetView showFormulas="false" showGridLines="false" showRowColHeaders="true" showZeros="true" rightToLeft="false" tabSelected="false" showOutlineSymbols="true" defaultGridColor="true" view="normal" topLeftCell="A1" colorId="64" zoomScale="150" zoomScaleNormal="15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12"/>
    <col collapsed="false" customWidth="true" hidden="false" outlineLevel="0" max="3" min="3" style="1" width="14"/>
    <col collapsed="false" customWidth="true" hidden="false" outlineLevel="0" max="4" min="4" style="1" width="20"/>
    <col collapsed="false" customWidth="true" hidden="false" outlineLevel="0" max="5" min="5" style="1" width="12"/>
    <col collapsed="false" customWidth="true" hidden="false" outlineLevel="0" max="6" min="6" style="1" width="30"/>
    <col collapsed="false" customWidth="true" hidden="false" outlineLevel="0" max="7" min="7" style="1" width="22"/>
    <col collapsed="false" customWidth="true" hidden="false" outlineLevel="0" max="8" min="8" style="1" width="2.5"/>
    <col collapsed="false" customWidth="true" hidden="false" outlineLevel="0" max="90" min="9" style="1" width="13"/>
  </cols>
  <sheetData>
    <row r="2" customFormat="false" ht="24" hidden="false" customHeight="true" outlineLevel="0" collapsed="false">
      <c r="B2" s="76" t="s">
        <v>63</v>
      </c>
      <c r="C2" s="76"/>
      <c r="D2" s="76"/>
      <c r="E2" s="77" t="s">
        <v>64</v>
      </c>
      <c r="F2" s="77"/>
      <c r="G2" s="77"/>
    </row>
    <row r="3" customFormat="false" ht="7.5" hidden="false" customHeight="true" outlineLevel="0" collapsed="false"/>
    <row r="4" customFormat="false" ht="18" hidden="false" customHeight="true" outlineLevel="0" collapsed="false">
      <c r="B4" s="111" t="s">
        <v>65</v>
      </c>
      <c r="C4" s="86" t="s">
        <v>28</v>
      </c>
      <c r="D4" s="112" t="s">
        <v>66</v>
      </c>
      <c r="E4" s="113" t="s">
        <v>67</v>
      </c>
      <c r="F4" s="112" t="s">
        <v>68</v>
      </c>
      <c r="G4" s="87" t="s">
        <v>69</v>
      </c>
    </row>
    <row r="5" customFormat="false" ht="15" hidden="false" customHeight="true" outlineLevel="0" collapsed="false">
      <c r="B5" s="114" t="n">
        <v>46056</v>
      </c>
      <c r="C5" s="115" t="s">
        <v>39</v>
      </c>
      <c r="D5" s="116" t="s">
        <v>47</v>
      </c>
      <c r="E5" s="98" t="n">
        <v>650</v>
      </c>
      <c r="F5" s="116" t="s">
        <v>70</v>
      </c>
      <c r="G5" s="117" t="str">
        <f aca="true">IF(OR($B5="",$C5="",$D5=""),"",IF(COUNTIF(INDIRECT($C5),$D5)=0,"Name not in list",""))</f>
        <v/>
      </c>
    </row>
    <row r="6" customFormat="false" ht="15" hidden="false" customHeight="true" outlineLevel="0" collapsed="false">
      <c r="B6" s="114" t="n">
        <v>46057</v>
      </c>
      <c r="C6" s="115" t="s">
        <v>40</v>
      </c>
      <c r="D6" s="116" t="s">
        <v>46</v>
      </c>
      <c r="E6" s="98" t="n">
        <v>30</v>
      </c>
      <c r="F6" s="116" t="s">
        <v>71</v>
      </c>
      <c r="G6" s="117" t="str">
        <f aca="true">IF(OR($B6="",$C6="",$D6=""),"",IF(COUNTIF(INDIRECT($C6),$D6)=0,"Name not in list",""))</f>
        <v/>
      </c>
    </row>
    <row r="7" customFormat="false" ht="15" hidden="false" customHeight="true" outlineLevel="0" collapsed="false">
      <c r="B7" s="114" t="n">
        <v>46058</v>
      </c>
      <c r="C7" s="115" t="s">
        <v>51</v>
      </c>
      <c r="D7" s="116" t="s">
        <v>72</v>
      </c>
      <c r="E7" s="98" t="n">
        <v>20</v>
      </c>
      <c r="F7" s="116" t="s">
        <v>73</v>
      </c>
      <c r="G7" s="117" t="str">
        <f aca="true">IF(OR($B7="",$C7="",$D7=""),"",IF(COUNTIF(INDIRECT($C7),$D7)=0,"Name not in list",""))</f>
        <v/>
      </c>
    </row>
    <row r="8" customFormat="false" ht="15" hidden="false" customHeight="true" outlineLevel="0" collapsed="false">
      <c r="B8" s="114" t="n">
        <v>46059</v>
      </c>
      <c r="C8" s="115" t="s">
        <v>54</v>
      </c>
      <c r="D8" s="116" t="s">
        <v>74</v>
      </c>
      <c r="E8" s="98" t="n">
        <v>60</v>
      </c>
      <c r="F8" s="116" t="s">
        <v>75</v>
      </c>
      <c r="G8" s="117" t="str">
        <f aca="true">IF(OR($B8="",$C8="",$D8=""),"",IF(COUNTIF(INDIRECT($C8),$D8)=0,"Name not in list",""))</f>
        <v/>
      </c>
    </row>
    <row r="9" customFormat="false" ht="15" hidden="false" customHeight="true" outlineLevel="0" collapsed="false">
      <c r="B9" s="114" t="n">
        <v>46060</v>
      </c>
      <c r="C9" s="115" t="s">
        <v>40</v>
      </c>
      <c r="D9" s="116" t="s">
        <v>53</v>
      </c>
      <c r="E9" s="98" t="n">
        <v>25</v>
      </c>
      <c r="F9" s="116" t="s">
        <v>76</v>
      </c>
      <c r="G9" s="117" t="str">
        <f aca="true">IF(OR($B9="",$C9="",$D9=""),"",IF(COUNTIF(INDIRECT($C9),$D9)=0,"Name not in list",""))</f>
        <v/>
      </c>
    </row>
    <row r="10" customFormat="false" ht="15" hidden="false" customHeight="true" outlineLevel="0" collapsed="false">
      <c r="B10" s="114"/>
      <c r="C10" s="115"/>
      <c r="D10" s="116"/>
      <c r="E10" s="98"/>
      <c r="F10" s="116"/>
      <c r="G10" s="117" t="str">
        <f aca="true">IF(OR($B10="",$C10="",$D10=""),"",IF(COUNTIF(INDIRECT($C10),$D10)=0,"Name not in list",""))</f>
        <v/>
      </c>
    </row>
    <row r="11" customFormat="false" ht="15" hidden="false" customHeight="true" outlineLevel="0" collapsed="false">
      <c r="B11" s="114"/>
      <c r="C11" s="115"/>
      <c r="D11" s="116"/>
      <c r="E11" s="98"/>
      <c r="F11" s="116"/>
      <c r="G11" s="117" t="str">
        <f aca="true">IF(OR($B11="",$C11="",$D11=""),"",IF(COUNTIF(INDIRECT($C11),$D11)=0,"Name not in list",""))</f>
        <v/>
      </c>
    </row>
    <row r="12" customFormat="false" ht="15" hidden="false" customHeight="true" outlineLevel="0" collapsed="false">
      <c r="B12" s="114"/>
      <c r="C12" s="115"/>
      <c r="D12" s="116"/>
      <c r="E12" s="98"/>
      <c r="F12" s="116"/>
      <c r="G12" s="117" t="str">
        <f aca="true">IF(OR($B12="",$C12="",$D12=""),"",IF(COUNTIF(INDIRECT($C12),$D12)=0,"Name not in list",""))</f>
        <v/>
      </c>
    </row>
    <row r="13" customFormat="false" ht="15" hidden="false" customHeight="true" outlineLevel="0" collapsed="false">
      <c r="B13" s="114"/>
      <c r="C13" s="115"/>
      <c r="D13" s="116"/>
      <c r="E13" s="98"/>
      <c r="F13" s="116"/>
      <c r="G13" s="117" t="str">
        <f aca="true">IF(OR($B13="",$C13="",$D13=""),"",IF(COUNTIF(INDIRECT($C13),$D13)=0,"Name not in list",""))</f>
        <v/>
      </c>
    </row>
    <row r="14" customFormat="false" ht="15" hidden="false" customHeight="true" outlineLevel="0" collapsed="false">
      <c r="B14" s="114"/>
      <c r="C14" s="115"/>
      <c r="D14" s="116"/>
      <c r="E14" s="98"/>
      <c r="F14" s="116"/>
      <c r="G14" s="117" t="str">
        <f aca="true">IF(OR($B14="",$C14="",$D14=""),"",IF(COUNTIF(INDIRECT($C14),$D14)=0,"Name not in list",""))</f>
        <v/>
      </c>
    </row>
    <row r="15" customFormat="false" ht="15" hidden="false" customHeight="true" outlineLevel="0" collapsed="false">
      <c r="B15" s="114"/>
      <c r="C15" s="115"/>
      <c r="D15" s="116"/>
      <c r="E15" s="98"/>
      <c r="F15" s="116"/>
      <c r="G15" s="117" t="str">
        <f aca="true">IF(OR($B15="",$C15="",$D15=""),"",IF(COUNTIF(INDIRECT($C15),$D15)=0,"Name not in list",""))</f>
        <v/>
      </c>
    </row>
    <row r="16" customFormat="false" ht="15" hidden="false" customHeight="true" outlineLevel="0" collapsed="false">
      <c r="B16" s="114"/>
      <c r="C16" s="115"/>
      <c r="D16" s="116"/>
      <c r="E16" s="98"/>
      <c r="F16" s="116"/>
      <c r="G16" s="117" t="str">
        <f aca="true">IF(OR($B16="",$C16="",$D16=""),"",IF(COUNTIF(INDIRECT($C16),$D16)=0,"Name not in list",""))</f>
        <v/>
      </c>
    </row>
    <row r="17" customFormat="false" ht="15" hidden="false" customHeight="true" outlineLevel="0" collapsed="false">
      <c r="B17" s="114"/>
      <c r="C17" s="115"/>
      <c r="D17" s="116"/>
      <c r="E17" s="98"/>
      <c r="F17" s="116"/>
      <c r="G17" s="117" t="str">
        <f aca="true">IF(OR($B17="",$C17="",$D17=""),"",IF(COUNTIF(INDIRECT($C17),$D17)=0,"Name not in list",""))</f>
        <v/>
      </c>
    </row>
    <row r="18" customFormat="false" ht="15" hidden="false" customHeight="true" outlineLevel="0" collapsed="false">
      <c r="B18" s="114"/>
      <c r="C18" s="115"/>
      <c r="D18" s="116"/>
      <c r="E18" s="98"/>
      <c r="F18" s="116"/>
      <c r="G18" s="117" t="str">
        <f aca="true">IF(OR($B18="",$C18="",$D18=""),"",IF(COUNTIF(INDIRECT($C18),$D18)=0,"Name not in list",""))</f>
        <v/>
      </c>
    </row>
    <row r="19" customFormat="false" ht="15" hidden="false" customHeight="true" outlineLevel="0" collapsed="false">
      <c r="B19" s="114"/>
      <c r="C19" s="115"/>
      <c r="D19" s="116"/>
      <c r="E19" s="98"/>
      <c r="F19" s="116"/>
      <c r="G19" s="117" t="str">
        <f aca="true">IF(OR($B19="",$C19="",$D19=""),"",IF(COUNTIF(INDIRECT($C19),$D19)=0,"Name not in list",""))</f>
        <v/>
      </c>
    </row>
    <row r="20" customFormat="false" ht="15" hidden="false" customHeight="true" outlineLevel="0" collapsed="false">
      <c r="B20" s="114"/>
      <c r="C20" s="115"/>
      <c r="D20" s="116"/>
      <c r="E20" s="98"/>
      <c r="F20" s="116"/>
      <c r="G20" s="117" t="str">
        <f aca="true">IF(OR($B20="",$C20="",$D20=""),"",IF(COUNTIF(INDIRECT($C20),$D20)=0,"Name not in list",""))</f>
        <v/>
      </c>
    </row>
    <row r="21" customFormat="false" ht="15" hidden="false" customHeight="true" outlineLevel="0" collapsed="false">
      <c r="B21" s="114"/>
      <c r="C21" s="115"/>
      <c r="D21" s="116"/>
      <c r="E21" s="98"/>
      <c r="F21" s="116"/>
      <c r="G21" s="117" t="str">
        <f aca="true">IF(OR($B21="",$C21="",$D21=""),"",IF(COUNTIF(INDIRECT($C21),$D21)=0,"Name not in list",""))</f>
        <v/>
      </c>
    </row>
    <row r="22" customFormat="false" ht="15" hidden="false" customHeight="true" outlineLevel="0" collapsed="false">
      <c r="B22" s="114"/>
      <c r="C22" s="115"/>
      <c r="D22" s="116"/>
      <c r="E22" s="98"/>
      <c r="F22" s="116"/>
      <c r="G22" s="117" t="str">
        <f aca="true">IF(OR($B22="",$C22="",$D22=""),"",IF(COUNTIF(INDIRECT($C22),$D22)=0,"Name not in list",""))</f>
        <v/>
      </c>
    </row>
    <row r="23" customFormat="false" ht="15" hidden="false" customHeight="true" outlineLevel="0" collapsed="false">
      <c r="B23" s="114"/>
      <c r="C23" s="115"/>
      <c r="D23" s="116"/>
      <c r="E23" s="98"/>
      <c r="F23" s="116"/>
      <c r="G23" s="117" t="str">
        <f aca="true">IF(OR($B23="",$C23="",$D23=""),"",IF(COUNTIF(INDIRECT($C23),$D23)=0,"Name not in list",""))</f>
        <v/>
      </c>
    </row>
    <row r="24" customFormat="false" ht="15" hidden="false" customHeight="true" outlineLevel="0" collapsed="false">
      <c r="B24" s="114"/>
      <c r="C24" s="115"/>
      <c r="D24" s="116"/>
      <c r="E24" s="98"/>
      <c r="F24" s="116"/>
      <c r="G24" s="117" t="str">
        <f aca="true">IF(OR($B24="",$C24="",$D24=""),"",IF(COUNTIF(INDIRECT($C24),$D24)=0,"Name not in list",""))</f>
        <v/>
      </c>
    </row>
    <row r="25" customFormat="false" ht="15" hidden="false" customHeight="true" outlineLevel="0" collapsed="false">
      <c r="B25" s="114"/>
      <c r="C25" s="115"/>
      <c r="D25" s="116"/>
      <c r="E25" s="98"/>
      <c r="F25" s="116"/>
      <c r="G25" s="117" t="str">
        <f aca="true">IF(OR($B25="",$C25="",$D25=""),"",IF(COUNTIF(INDIRECT($C25),$D25)=0,"Name not in list",""))</f>
        <v/>
      </c>
    </row>
    <row r="26" customFormat="false" ht="15" hidden="false" customHeight="true" outlineLevel="0" collapsed="false">
      <c r="B26" s="114"/>
      <c r="C26" s="115"/>
      <c r="D26" s="116"/>
      <c r="E26" s="98"/>
      <c r="F26" s="116"/>
      <c r="G26" s="117" t="str">
        <f aca="true">IF(OR($B26="",$C26="",$D26=""),"",IF(COUNTIF(INDIRECT($C26),$D26)=0,"Name not in list",""))</f>
        <v/>
      </c>
    </row>
    <row r="27" customFormat="false" ht="15" hidden="false" customHeight="true" outlineLevel="0" collapsed="false">
      <c r="B27" s="114"/>
      <c r="C27" s="115"/>
      <c r="D27" s="116"/>
      <c r="E27" s="98"/>
      <c r="F27" s="116"/>
      <c r="G27" s="117" t="str">
        <f aca="true">IF(OR($B27="",$C27="",$D27=""),"",IF(COUNTIF(INDIRECT($C27),$D27)=0,"Name not in list",""))</f>
        <v/>
      </c>
    </row>
    <row r="28" customFormat="false" ht="15" hidden="false" customHeight="true" outlineLevel="0" collapsed="false">
      <c r="B28" s="114"/>
      <c r="C28" s="115"/>
      <c r="D28" s="116"/>
      <c r="E28" s="98"/>
      <c r="F28" s="116"/>
      <c r="G28" s="117" t="str">
        <f aca="true">IF(OR($B28="",$C28="",$D28=""),"",IF(COUNTIF(INDIRECT($C28),$D28)=0,"Name not in list",""))</f>
        <v/>
      </c>
    </row>
    <row r="29" customFormat="false" ht="15" hidden="false" customHeight="true" outlineLevel="0" collapsed="false">
      <c r="B29" s="114"/>
      <c r="C29" s="115"/>
      <c r="D29" s="116"/>
      <c r="E29" s="98"/>
      <c r="F29" s="116"/>
      <c r="G29" s="117" t="str">
        <f aca="true">IF(OR($B29="",$C29="",$D29=""),"",IF(COUNTIF(INDIRECT($C29),$D29)=0,"Name not in list",""))</f>
        <v/>
      </c>
    </row>
    <row r="30" customFormat="false" ht="15" hidden="false" customHeight="true" outlineLevel="0" collapsed="false">
      <c r="B30" s="114"/>
      <c r="C30" s="115"/>
      <c r="D30" s="116"/>
      <c r="E30" s="98"/>
      <c r="F30" s="116"/>
      <c r="G30" s="117" t="str">
        <f aca="true">IF(OR($B30="",$C30="",$D30=""),"",IF(COUNTIF(INDIRECT($C30),$D30)=0,"Name not in list",""))</f>
        <v/>
      </c>
    </row>
    <row r="31" customFormat="false" ht="15" hidden="false" customHeight="true" outlineLevel="0" collapsed="false">
      <c r="B31" s="114"/>
      <c r="C31" s="115"/>
      <c r="D31" s="116"/>
      <c r="E31" s="98"/>
      <c r="F31" s="116"/>
      <c r="G31" s="117" t="str">
        <f aca="true">IF(OR($B31="",$C31="",$D31=""),"",IF(COUNTIF(INDIRECT($C31),$D31)=0,"Name not in list",""))</f>
        <v/>
      </c>
    </row>
    <row r="32" customFormat="false" ht="15" hidden="false" customHeight="true" outlineLevel="0" collapsed="false">
      <c r="B32" s="114"/>
      <c r="C32" s="115"/>
      <c r="D32" s="116"/>
      <c r="E32" s="98"/>
      <c r="F32" s="116"/>
      <c r="G32" s="117" t="str">
        <f aca="true">IF(OR($B32="",$C32="",$D32=""),"",IF(COUNTIF(INDIRECT($C32),$D32)=0,"Name not in list",""))</f>
        <v/>
      </c>
    </row>
    <row r="33" customFormat="false" ht="15" hidden="false" customHeight="true" outlineLevel="0" collapsed="false">
      <c r="B33" s="114"/>
      <c r="C33" s="115"/>
      <c r="D33" s="116"/>
      <c r="E33" s="98"/>
      <c r="F33" s="116"/>
      <c r="G33" s="117" t="str">
        <f aca="true">IF(OR($B33="",$C33="",$D33=""),"",IF(COUNTIF(INDIRECT($C33),$D33)=0,"Name not in list",""))</f>
        <v/>
      </c>
    </row>
    <row r="34" customFormat="false" ht="15" hidden="false" customHeight="true" outlineLevel="0" collapsed="false">
      <c r="B34" s="114"/>
      <c r="C34" s="115"/>
      <c r="D34" s="116"/>
      <c r="E34" s="98"/>
      <c r="F34" s="116"/>
      <c r="G34" s="117" t="str">
        <f aca="true">IF(OR($B34="",$C34="",$D34=""),"",IF(COUNTIF(INDIRECT($C34),$D34)=0,"Name not in list",""))</f>
        <v/>
      </c>
    </row>
    <row r="35" customFormat="false" ht="15" hidden="false" customHeight="true" outlineLevel="0" collapsed="false">
      <c r="B35" s="114"/>
      <c r="C35" s="115"/>
      <c r="D35" s="116"/>
      <c r="E35" s="98"/>
      <c r="F35" s="116"/>
      <c r="G35" s="117" t="str">
        <f aca="true">IF(OR($B35="",$C35="",$D35=""),"",IF(COUNTIF(INDIRECT($C35),$D35)=0,"Name not in list",""))</f>
        <v/>
      </c>
    </row>
    <row r="36" customFormat="false" ht="15" hidden="false" customHeight="true" outlineLevel="0" collapsed="false">
      <c r="B36" s="114"/>
      <c r="C36" s="115"/>
      <c r="D36" s="116"/>
      <c r="E36" s="98"/>
      <c r="F36" s="116"/>
      <c r="G36" s="117" t="str">
        <f aca="true">IF(OR($B36="",$C36="",$D36=""),"",IF(COUNTIF(INDIRECT($C36),$D36)=0,"Name not in list",""))</f>
        <v/>
      </c>
    </row>
    <row r="37" customFormat="false" ht="15" hidden="false" customHeight="true" outlineLevel="0" collapsed="false">
      <c r="B37" s="114"/>
      <c r="C37" s="115"/>
      <c r="D37" s="116"/>
      <c r="E37" s="98"/>
      <c r="F37" s="116"/>
      <c r="G37" s="117" t="str">
        <f aca="true">IF(OR($B37="",$C37="",$D37=""),"",IF(COUNTIF(INDIRECT($C37),$D37)=0,"Name not in list",""))</f>
        <v/>
      </c>
    </row>
    <row r="38" customFormat="false" ht="15" hidden="false" customHeight="true" outlineLevel="0" collapsed="false">
      <c r="B38" s="114"/>
      <c r="C38" s="115"/>
      <c r="D38" s="116"/>
      <c r="E38" s="98"/>
      <c r="F38" s="116"/>
      <c r="G38" s="117" t="str">
        <f aca="true">IF(OR($B38="",$C38="",$D38=""),"",IF(COUNTIF(INDIRECT($C38),$D38)=0,"Name not in list",""))</f>
        <v/>
      </c>
    </row>
    <row r="39" customFormat="false" ht="15" hidden="false" customHeight="true" outlineLevel="0" collapsed="false">
      <c r="B39" s="114"/>
      <c r="C39" s="115"/>
      <c r="D39" s="116"/>
      <c r="E39" s="98"/>
      <c r="F39" s="116"/>
      <c r="G39" s="117" t="str">
        <f aca="true">IF(OR($B39="",$C39="",$D39=""),"",IF(COUNTIF(INDIRECT($C39),$D39)=0,"Name not in list",""))</f>
        <v/>
      </c>
    </row>
    <row r="40" customFormat="false" ht="15" hidden="false" customHeight="true" outlineLevel="0" collapsed="false">
      <c r="B40" s="114"/>
      <c r="C40" s="115"/>
      <c r="D40" s="116"/>
      <c r="E40" s="98"/>
      <c r="F40" s="116"/>
      <c r="G40" s="117" t="str">
        <f aca="true">IF(OR($B40="",$C40="",$D40=""),"",IF(COUNTIF(INDIRECT($C40),$D40)=0,"Name not in list",""))</f>
        <v/>
      </c>
    </row>
    <row r="41" customFormat="false" ht="15" hidden="false" customHeight="true" outlineLevel="0" collapsed="false">
      <c r="B41" s="114"/>
      <c r="C41" s="115"/>
      <c r="D41" s="116"/>
      <c r="E41" s="98"/>
      <c r="F41" s="116"/>
      <c r="G41" s="117" t="str">
        <f aca="true">IF(OR($B41="",$C41="",$D41=""),"",IF(COUNTIF(INDIRECT($C41),$D41)=0,"Name not in list",""))</f>
        <v/>
      </c>
    </row>
    <row r="42" customFormat="false" ht="15" hidden="false" customHeight="true" outlineLevel="0" collapsed="false">
      <c r="B42" s="114"/>
      <c r="C42" s="115"/>
      <c r="D42" s="116"/>
      <c r="E42" s="98"/>
      <c r="F42" s="116"/>
      <c r="G42" s="117" t="str">
        <f aca="true">IF(OR($B42="",$C42="",$D42=""),"",IF(COUNTIF(INDIRECT($C42),$D42)=0,"Name not in list",""))</f>
        <v/>
      </c>
    </row>
    <row r="43" customFormat="false" ht="15" hidden="false" customHeight="true" outlineLevel="0" collapsed="false">
      <c r="B43" s="114"/>
      <c r="C43" s="115"/>
      <c r="D43" s="116"/>
      <c r="E43" s="98"/>
      <c r="F43" s="116"/>
      <c r="G43" s="117" t="str">
        <f aca="true">IF(OR($B43="",$C43="",$D43=""),"",IF(COUNTIF(INDIRECT($C43),$D43)=0,"Name not in list",""))</f>
        <v/>
      </c>
    </row>
    <row r="44" customFormat="false" ht="15" hidden="false" customHeight="true" outlineLevel="0" collapsed="false">
      <c r="B44" s="114"/>
      <c r="C44" s="115"/>
      <c r="D44" s="116"/>
      <c r="E44" s="98"/>
      <c r="F44" s="116"/>
      <c r="G44" s="117" t="str">
        <f aca="true">IF(OR($B44="",$C44="",$D44=""),"",IF(COUNTIF(INDIRECT($C44),$D44)=0,"Name not in list",""))</f>
        <v/>
      </c>
    </row>
    <row r="45" customFormat="false" ht="15" hidden="false" customHeight="true" outlineLevel="0" collapsed="false">
      <c r="B45" s="114"/>
      <c r="C45" s="115"/>
      <c r="D45" s="116"/>
      <c r="E45" s="98"/>
      <c r="F45" s="116"/>
      <c r="G45" s="117" t="str">
        <f aca="true">IF(OR($B45="",$C45="",$D45=""),"",IF(COUNTIF(INDIRECT($C45),$D45)=0,"Name not in list",""))</f>
        <v/>
      </c>
    </row>
    <row r="46" customFormat="false" ht="15" hidden="false" customHeight="true" outlineLevel="0" collapsed="false">
      <c r="B46" s="114"/>
      <c r="C46" s="115"/>
      <c r="D46" s="116"/>
      <c r="E46" s="98"/>
      <c r="F46" s="116"/>
      <c r="G46" s="117" t="str">
        <f aca="true">IF(OR($B46="",$C46="",$D46=""),"",IF(COUNTIF(INDIRECT($C46),$D46)=0,"Name not in list",""))</f>
        <v/>
      </c>
    </row>
    <row r="47" customFormat="false" ht="15" hidden="false" customHeight="true" outlineLevel="0" collapsed="false">
      <c r="B47" s="114"/>
      <c r="C47" s="115"/>
      <c r="D47" s="116"/>
      <c r="E47" s="98"/>
      <c r="F47" s="116"/>
      <c r="G47" s="117" t="str">
        <f aca="true">IF(OR($B47="",$C47="",$D47=""),"",IF(COUNTIF(INDIRECT($C47),$D47)=0,"Name not in list",""))</f>
        <v/>
      </c>
    </row>
    <row r="48" customFormat="false" ht="15" hidden="false" customHeight="true" outlineLevel="0" collapsed="false">
      <c r="B48" s="114"/>
      <c r="C48" s="115"/>
      <c r="D48" s="116"/>
      <c r="E48" s="98"/>
      <c r="F48" s="116"/>
      <c r="G48" s="117" t="str">
        <f aca="true">IF(OR($B48="",$C48="",$D48=""),"",IF(COUNTIF(INDIRECT($C48),$D48)=0,"Name not in list",""))</f>
        <v/>
      </c>
    </row>
    <row r="49" customFormat="false" ht="15" hidden="false" customHeight="true" outlineLevel="0" collapsed="false">
      <c r="B49" s="114"/>
      <c r="C49" s="115"/>
      <c r="D49" s="116"/>
      <c r="E49" s="98"/>
      <c r="F49" s="116"/>
      <c r="G49" s="117" t="str">
        <f aca="true">IF(OR($B49="",$C49="",$D49=""),"",IF(COUNTIF(INDIRECT($C49),$D49)=0,"Name not in list",""))</f>
        <v/>
      </c>
    </row>
    <row r="50" customFormat="false" ht="15" hidden="false" customHeight="true" outlineLevel="0" collapsed="false">
      <c r="B50" s="114"/>
      <c r="C50" s="115"/>
      <c r="D50" s="116"/>
      <c r="E50" s="98"/>
      <c r="F50" s="116"/>
      <c r="G50" s="117" t="str">
        <f aca="true">IF(OR($B50="",$C50="",$D50=""),"",IF(COUNTIF(INDIRECT($C50),$D50)=0,"Name not in list",""))</f>
        <v/>
      </c>
    </row>
    <row r="51" customFormat="false" ht="15" hidden="false" customHeight="true" outlineLevel="0" collapsed="false">
      <c r="B51" s="114"/>
      <c r="C51" s="115"/>
      <c r="D51" s="116"/>
      <c r="E51" s="98"/>
      <c r="F51" s="116"/>
      <c r="G51" s="117" t="str">
        <f aca="true">IF(OR($B51="",$C51="",$D51=""),"",IF(COUNTIF(INDIRECT($C51),$D51)=0,"Name not in list",""))</f>
        <v/>
      </c>
    </row>
    <row r="52" customFormat="false" ht="15" hidden="false" customHeight="true" outlineLevel="0" collapsed="false">
      <c r="B52" s="114"/>
      <c r="C52" s="115"/>
      <c r="D52" s="116"/>
      <c r="E52" s="98"/>
      <c r="F52" s="116"/>
      <c r="G52" s="117" t="str">
        <f aca="true">IF(OR($B52="",$C52="",$D52=""),"",IF(COUNTIF(INDIRECT($C52),$D52)=0,"Name not in list",""))</f>
        <v/>
      </c>
    </row>
    <row r="53" customFormat="false" ht="15" hidden="false" customHeight="true" outlineLevel="0" collapsed="false">
      <c r="B53" s="114"/>
      <c r="C53" s="115"/>
      <c r="D53" s="116"/>
      <c r="E53" s="98"/>
      <c r="F53" s="116"/>
      <c r="G53" s="117" t="str">
        <f aca="true">IF(OR($B53="",$C53="",$D53=""),"",IF(COUNTIF(INDIRECT($C53),$D53)=0,"Name not in list",""))</f>
        <v/>
      </c>
    </row>
    <row r="54" customFormat="false" ht="15" hidden="false" customHeight="true" outlineLevel="0" collapsed="false">
      <c r="B54" s="114"/>
      <c r="C54" s="115"/>
      <c r="D54" s="116"/>
      <c r="E54" s="98"/>
      <c r="F54" s="116"/>
      <c r="G54" s="117" t="str">
        <f aca="true">IF(OR($B54="",$C54="",$D54=""),"",IF(COUNTIF(INDIRECT($C54),$D54)=0,"Name not in list",""))</f>
        <v/>
      </c>
    </row>
    <row r="55" customFormat="false" ht="15" hidden="false" customHeight="true" outlineLevel="0" collapsed="false">
      <c r="B55" s="114"/>
      <c r="C55" s="115"/>
      <c r="D55" s="116"/>
      <c r="E55" s="98"/>
      <c r="F55" s="116"/>
      <c r="G55" s="117" t="str">
        <f aca="true">IF(OR($B55="",$C55="",$D55=""),"",IF(COUNTIF(INDIRECT($C55),$D55)=0,"Name not in list",""))</f>
        <v/>
      </c>
    </row>
    <row r="56" customFormat="false" ht="15" hidden="false" customHeight="true" outlineLevel="0" collapsed="false">
      <c r="B56" s="114"/>
      <c r="C56" s="115"/>
      <c r="D56" s="116"/>
      <c r="E56" s="98"/>
      <c r="F56" s="116"/>
      <c r="G56" s="117" t="str">
        <f aca="true">IF(OR($B56="",$C56="",$D56=""),"",IF(COUNTIF(INDIRECT($C56),$D56)=0,"Name not in list",""))</f>
        <v/>
      </c>
    </row>
    <row r="57" customFormat="false" ht="15" hidden="false" customHeight="true" outlineLevel="0" collapsed="false">
      <c r="B57" s="114"/>
      <c r="C57" s="115"/>
      <c r="D57" s="116"/>
      <c r="E57" s="98"/>
      <c r="F57" s="116"/>
      <c r="G57" s="117" t="str">
        <f aca="true">IF(OR($B57="",$C57="",$D57=""),"",IF(COUNTIF(INDIRECT($C57),$D57)=0,"Name not in list",""))</f>
        <v/>
      </c>
    </row>
    <row r="58" customFormat="false" ht="15" hidden="false" customHeight="true" outlineLevel="0" collapsed="false">
      <c r="B58" s="114"/>
      <c r="C58" s="115"/>
      <c r="D58" s="116"/>
      <c r="E58" s="98"/>
      <c r="F58" s="116"/>
      <c r="G58" s="117" t="str">
        <f aca="true">IF(OR($B58="",$C58="",$D58=""),"",IF(COUNTIF(INDIRECT($C58),$D58)=0,"Name not in list",""))</f>
        <v/>
      </c>
    </row>
    <row r="59" customFormat="false" ht="15" hidden="false" customHeight="true" outlineLevel="0" collapsed="false">
      <c r="B59" s="114"/>
      <c r="C59" s="115"/>
      <c r="D59" s="116"/>
      <c r="E59" s="98"/>
      <c r="F59" s="116"/>
      <c r="G59" s="117" t="str">
        <f aca="true">IF(OR($B59="",$C59="",$D59=""),"",IF(COUNTIF(INDIRECT($C59),$D59)=0,"Name not in list",""))</f>
        <v/>
      </c>
    </row>
    <row r="60" customFormat="false" ht="15" hidden="false" customHeight="true" outlineLevel="0" collapsed="false">
      <c r="B60" s="114"/>
      <c r="C60" s="115"/>
      <c r="D60" s="116"/>
      <c r="E60" s="98"/>
      <c r="F60" s="116"/>
      <c r="G60" s="117" t="str">
        <f aca="true">IF(OR($B60="",$C60="",$D60=""),"",IF(COUNTIF(INDIRECT($C60),$D60)=0,"Name not in list",""))</f>
        <v/>
      </c>
    </row>
    <row r="61" customFormat="false" ht="15" hidden="false" customHeight="true" outlineLevel="0" collapsed="false">
      <c r="B61" s="114"/>
      <c r="C61" s="115"/>
      <c r="D61" s="116"/>
      <c r="E61" s="98"/>
      <c r="F61" s="116"/>
      <c r="G61" s="117" t="str">
        <f aca="true">IF(OR($B61="",$C61="",$D61=""),"",IF(COUNTIF(INDIRECT($C61),$D61)=0,"Name not in list",""))</f>
        <v/>
      </c>
    </row>
    <row r="62" customFormat="false" ht="15" hidden="false" customHeight="true" outlineLevel="0" collapsed="false">
      <c r="B62" s="114"/>
      <c r="C62" s="115"/>
      <c r="D62" s="116"/>
      <c r="E62" s="98"/>
      <c r="F62" s="116"/>
      <c r="G62" s="117" t="str">
        <f aca="true">IF(OR($B62="",$C62="",$D62=""),"",IF(COUNTIF(INDIRECT($C62),$D62)=0,"Name not in list",""))</f>
        <v/>
      </c>
    </row>
    <row r="63" customFormat="false" ht="15" hidden="false" customHeight="true" outlineLevel="0" collapsed="false">
      <c r="B63" s="114"/>
      <c r="C63" s="115"/>
      <c r="D63" s="116"/>
      <c r="E63" s="98"/>
      <c r="F63" s="116"/>
      <c r="G63" s="117" t="str">
        <f aca="true">IF(OR($B63="",$C63="",$D63=""),"",IF(COUNTIF(INDIRECT($C63),$D63)=0,"Name not in list",""))</f>
        <v/>
      </c>
    </row>
    <row r="64" customFormat="false" ht="15" hidden="false" customHeight="true" outlineLevel="0" collapsed="false">
      <c r="B64" s="114"/>
      <c r="C64" s="115"/>
      <c r="D64" s="116"/>
      <c r="E64" s="98"/>
      <c r="F64" s="116"/>
      <c r="G64" s="117" t="str">
        <f aca="true">IF(OR($B64="",$C64="",$D64=""),"",IF(COUNTIF(INDIRECT($C64),$D64)=0,"Name not in list",""))</f>
        <v/>
      </c>
    </row>
    <row r="65" customFormat="false" ht="15" hidden="false" customHeight="true" outlineLevel="0" collapsed="false">
      <c r="B65" s="114"/>
      <c r="C65" s="115"/>
      <c r="D65" s="116"/>
      <c r="E65" s="98"/>
      <c r="F65" s="116"/>
      <c r="G65" s="117" t="str">
        <f aca="true">IF(OR($B65="",$C65="",$D65=""),"",IF(COUNTIF(INDIRECT($C65),$D65)=0,"Name not in list",""))</f>
        <v/>
      </c>
    </row>
    <row r="66" customFormat="false" ht="15" hidden="false" customHeight="true" outlineLevel="0" collapsed="false">
      <c r="B66" s="114"/>
      <c r="C66" s="115"/>
      <c r="D66" s="116"/>
      <c r="E66" s="98"/>
      <c r="F66" s="116"/>
      <c r="G66" s="117" t="str">
        <f aca="true">IF(OR($B66="",$C66="",$D66=""),"",IF(COUNTIF(INDIRECT($C66),$D66)=0,"Name not in list",""))</f>
        <v/>
      </c>
    </row>
    <row r="67" customFormat="false" ht="15" hidden="false" customHeight="true" outlineLevel="0" collapsed="false">
      <c r="B67" s="114"/>
      <c r="C67" s="115"/>
      <c r="D67" s="116"/>
      <c r="E67" s="98"/>
      <c r="F67" s="116"/>
      <c r="G67" s="117" t="str">
        <f aca="true">IF(OR($B67="",$C67="",$D67=""),"",IF(COUNTIF(INDIRECT($C67),$D67)=0,"Name not in list",""))</f>
        <v/>
      </c>
    </row>
    <row r="68" customFormat="false" ht="15" hidden="false" customHeight="true" outlineLevel="0" collapsed="false">
      <c r="B68" s="114"/>
      <c r="C68" s="115"/>
      <c r="D68" s="116"/>
      <c r="E68" s="98"/>
      <c r="F68" s="116"/>
      <c r="G68" s="117" t="str">
        <f aca="true">IF(OR($B68="",$C68="",$D68=""),"",IF(COUNTIF(INDIRECT($C68),$D68)=0,"Name not in list",""))</f>
        <v/>
      </c>
    </row>
    <row r="69" customFormat="false" ht="15" hidden="false" customHeight="true" outlineLevel="0" collapsed="false">
      <c r="B69" s="114"/>
      <c r="C69" s="115"/>
      <c r="D69" s="116"/>
      <c r="E69" s="98"/>
      <c r="F69" s="116"/>
      <c r="G69" s="117" t="str">
        <f aca="true">IF(OR($B69="",$C69="",$D69=""),"",IF(COUNTIF(INDIRECT($C69),$D69)=0,"Name not in list",""))</f>
        <v/>
      </c>
    </row>
    <row r="70" customFormat="false" ht="15" hidden="false" customHeight="true" outlineLevel="0" collapsed="false">
      <c r="B70" s="114"/>
      <c r="C70" s="115"/>
      <c r="D70" s="116"/>
      <c r="E70" s="98"/>
      <c r="F70" s="116"/>
      <c r="G70" s="117" t="str">
        <f aca="true">IF(OR($B70="",$C70="",$D70=""),"",IF(COUNTIF(INDIRECT($C70),$D70)=0,"Name not in list",""))</f>
        <v/>
      </c>
    </row>
    <row r="71" customFormat="false" ht="15" hidden="false" customHeight="true" outlineLevel="0" collapsed="false">
      <c r="B71" s="114"/>
      <c r="C71" s="115"/>
      <c r="D71" s="116"/>
      <c r="E71" s="98"/>
      <c r="F71" s="116"/>
      <c r="G71" s="117" t="str">
        <f aca="true">IF(OR($B71="",$C71="",$D71=""),"",IF(COUNTIF(INDIRECT($C71),$D71)=0,"Name not in list",""))</f>
        <v/>
      </c>
    </row>
    <row r="72" customFormat="false" ht="15" hidden="false" customHeight="true" outlineLevel="0" collapsed="false">
      <c r="B72" s="114"/>
      <c r="C72" s="115"/>
      <c r="D72" s="116"/>
      <c r="E72" s="98"/>
      <c r="F72" s="116"/>
      <c r="G72" s="117" t="str">
        <f aca="true">IF(OR($B72="",$C72="",$D72=""),"",IF(COUNTIF(INDIRECT($C72),$D72)=0,"Name not in list",""))</f>
        <v/>
      </c>
    </row>
    <row r="73" customFormat="false" ht="15" hidden="false" customHeight="true" outlineLevel="0" collapsed="false">
      <c r="B73" s="114"/>
      <c r="C73" s="115"/>
      <c r="D73" s="116"/>
      <c r="E73" s="98"/>
      <c r="F73" s="116"/>
      <c r="G73" s="117" t="str">
        <f aca="true">IF(OR($B73="",$C73="",$D73=""),"",IF(COUNTIF(INDIRECT($C73),$D73)=0,"Name not in list",""))</f>
        <v/>
      </c>
    </row>
    <row r="74" customFormat="false" ht="15" hidden="false" customHeight="true" outlineLevel="0" collapsed="false">
      <c r="B74" s="114"/>
      <c r="C74" s="115"/>
      <c r="D74" s="116"/>
      <c r="E74" s="98"/>
      <c r="F74" s="116"/>
      <c r="G74" s="117" t="str">
        <f aca="true">IF(OR($B74="",$C74="",$D74=""),"",IF(COUNTIF(INDIRECT($C74),$D74)=0,"Name not in list",""))</f>
        <v/>
      </c>
    </row>
    <row r="75" customFormat="false" ht="15" hidden="false" customHeight="true" outlineLevel="0" collapsed="false">
      <c r="B75" s="114"/>
      <c r="C75" s="115"/>
      <c r="D75" s="116"/>
      <c r="E75" s="98"/>
      <c r="F75" s="116"/>
      <c r="G75" s="117" t="str">
        <f aca="true">IF(OR($B75="",$C75="",$D75=""),"",IF(COUNTIF(INDIRECT($C75),$D75)=0,"Name not in list",""))</f>
        <v/>
      </c>
    </row>
    <row r="76" customFormat="false" ht="15" hidden="false" customHeight="true" outlineLevel="0" collapsed="false">
      <c r="B76" s="114"/>
      <c r="C76" s="115"/>
      <c r="D76" s="116"/>
      <c r="E76" s="98"/>
      <c r="F76" s="116"/>
      <c r="G76" s="117" t="str">
        <f aca="true">IF(OR($B76="",$C76="",$D76=""),"",IF(COUNTIF(INDIRECT($C76),$D76)=0,"Name not in list",""))</f>
        <v/>
      </c>
    </row>
    <row r="77" customFormat="false" ht="15" hidden="false" customHeight="true" outlineLevel="0" collapsed="false">
      <c r="B77" s="114"/>
      <c r="C77" s="115"/>
      <c r="D77" s="116"/>
      <c r="E77" s="98"/>
      <c r="F77" s="116"/>
      <c r="G77" s="117" t="str">
        <f aca="true">IF(OR($B77="",$C77="",$D77=""),"",IF(COUNTIF(INDIRECT($C77),$D77)=0,"Name not in list",""))</f>
        <v/>
      </c>
    </row>
    <row r="78" customFormat="false" ht="15" hidden="false" customHeight="true" outlineLevel="0" collapsed="false">
      <c r="B78" s="114"/>
      <c r="C78" s="115"/>
      <c r="D78" s="116"/>
      <c r="E78" s="98"/>
      <c r="F78" s="116"/>
      <c r="G78" s="117" t="str">
        <f aca="true">IF(OR($B78="",$C78="",$D78=""),"",IF(COUNTIF(INDIRECT($C78),$D78)=0,"Name not in list",""))</f>
        <v/>
      </c>
    </row>
    <row r="79" customFormat="false" ht="15" hidden="false" customHeight="true" outlineLevel="0" collapsed="false">
      <c r="B79" s="114"/>
      <c r="C79" s="115"/>
      <c r="D79" s="116"/>
      <c r="E79" s="98"/>
      <c r="F79" s="116"/>
      <c r="G79" s="117" t="str">
        <f aca="true">IF(OR($B79="",$C79="",$D79=""),"",IF(COUNTIF(INDIRECT($C79),$D79)=0,"Name not in list",""))</f>
        <v/>
      </c>
    </row>
    <row r="80" customFormat="false" ht="15" hidden="false" customHeight="true" outlineLevel="0" collapsed="false">
      <c r="B80" s="114"/>
      <c r="C80" s="115"/>
      <c r="D80" s="116"/>
      <c r="E80" s="98"/>
      <c r="F80" s="116"/>
      <c r="G80" s="117" t="str">
        <f aca="true">IF(OR($B80="",$C80="",$D80=""),"",IF(COUNTIF(INDIRECT($C80),$D80)=0,"Name not in list",""))</f>
        <v/>
      </c>
    </row>
    <row r="81" customFormat="false" ht="15" hidden="false" customHeight="true" outlineLevel="0" collapsed="false">
      <c r="B81" s="114"/>
      <c r="C81" s="115"/>
      <c r="D81" s="116"/>
      <c r="E81" s="98"/>
      <c r="F81" s="116"/>
      <c r="G81" s="117" t="str">
        <f aca="true">IF(OR($B81="",$C81="",$D81=""),"",IF(COUNTIF(INDIRECT($C81),$D81)=0,"Name not in list",""))</f>
        <v/>
      </c>
    </row>
    <row r="82" customFormat="false" ht="15" hidden="false" customHeight="true" outlineLevel="0" collapsed="false">
      <c r="B82" s="114"/>
      <c r="C82" s="115"/>
      <c r="D82" s="116"/>
      <c r="E82" s="98"/>
      <c r="F82" s="116"/>
      <c r="G82" s="117" t="str">
        <f aca="true">IF(OR($B82="",$C82="",$D82=""),"",IF(COUNTIF(INDIRECT($C82),$D82)=0,"Name not in list",""))</f>
        <v/>
      </c>
    </row>
    <row r="83" customFormat="false" ht="15" hidden="false" customHeight="true" outlineLevel="0" collapsed="false">
      <c r="B83" s="114"/>
      <c r="C83" s="115"/>
      <c r="D83" s="116"/>
      <c r="E83" s="98"/>
      <c r="F83" s="116"/>
      <c r="G83" s="117" t="str">
        <f aca="true">IF(OR($B83="",$C83="",$D83=""),"",IF(COUNTIF(INDIRECT($C83),$D83)=0,"Name not in list",""))</f>
        <v/>
      </c>
    </row>
    <row r="84" customFormat="false" ht="15" hidden="false" customHeight="true" outlineLevel="0" collapsed="false">
      <c r="B84" s="114"/>
      <c r="C84" s="115"/>
      <c r="D84" s="116"/>
      <c r="E84" s="98"/>
      <c r="F84" s="116"/>
      <c r="G84" s="117" t="str">
        <f aca="true">IF(OR($B84="",$C84="",$D84=""),"",IF(COUNTIF(INDIRECT($C84),$D84)=0,"Name not in list",""))</f>
        <v/>
      </c>
    </row>
    <row r="85" customFormat="false" ht="15" hidden="false" customHeight="true" outlineLevel="0" collapsed="false">
      <c r="B85" s="114"/>
      <c r="C85" s="115"/>
      <c r="D85" s="116"/>
      <c r="E85" s="98"/>
      <c r="F85" s="116"/>
      <c r="G85" s="117" t="str">
        <f aca="true">IF(OR($B85="",$C85="",$D85=""),"",IF(COUNTIF(INDIRECT($C85),$D85)=0,"Name not in list",""))</f>
        <v/>
      </c>
    </row>
    <row r="86" customFormat="false" ht="15" hidden="false" customHeight="true" outlineLevel="0" collapsed="false">
      <c r="B86" s="114"/>
      <c r="C86" s="115"/>
      <c r="D86" s="116"/>
      <c r="E86" s="98"/>
      <c r="F86" s="116"/>
      <c r="G86" s="117" t="str">
        <f aca="true">IF(OR($B86="",$C86="",$D86=""),"",IF(COUNTIF(INDIRECT($C86),$D86)=0,"Name not in list",""))</f>
        <v/>
      </c>
    </row>
    <row r="87" customFormat="false" ht="15" hidden="false" customHeight="true" outlineLevel="0" collapsed="false">
      <c r="B87" s="114"/>
      <c r="C87" s="115"/>
      <c r="D87" s="116"/>
      <c r="E87" s="98"/>
      <c r="F87" s="116"/>
      <c r="G87" s="117" t="str">
        <f aca="true">IF(OR($B87="",$C87="",$D87=""),"",IF(COUNTIF(INDIRECT($C87),$D87)=0,"Name not in list",""))</f>
        <v/>
      </c>
    </row>
    <row r="88" customFormat="false" ht="15" hidden="false" customHeight="true" outlineLevel="0" collapsed="false">
      <c r="B88" s="114"/>
      <c r="C88" s="115"/>
      <c r="D88" s="116"/>
      <c r="E88" s="98"/>
      <c r="F88" s="116"/>
      <c r="G88" s="117" t="str">
        <f aca="true">IF(OR($B88="",$C88="",$D88=""),"",IF(COUNTIF(INDIRECT($C88),$D88)=0,"Name not in list",""))</f>
        <v/>
      </c>
    </row>
    <row r="89" customFormat="false" ht="15" hidden="false" customHeight="true" outlineLevel="0" collapsed="false">
      <c r="B89" s="114"/>
      <c r="C89" s="115"/>
      <c r="D89" s="116"/>
      <c r="E89" s="98"/>
      <c r="F89" s="116"/>
      <c r="G89" s="117" t="str">
        <f aca="true">IF(OR($B89="",$C89="",$D89=""),"",IF(COUNTIF(INDIRECT($C89),$D89)=0,"Name not in list",""))</f>
        <v/>
      </c>
    </row>
    <row r="90" customFormat="false" ht="15" hidden="false" customHeight="true" outlineLevel="0" collapsed="false">
      <c r="B90" s="114"/>
      <c r="C90" s="115"/>
      <c r="D90" s="116"/>
      <c r="E90" s="98"/>
      <c r="F90" s="116"/>
      <c r="G90" s="117" t="str">
        <f aca="true">IF(OR($B90="",$C90="",$D90=""),"",IF(COUNTIF(INDIRECT($C90),$D90)=0,"Name not in list",""))</f>
        <v/>
      </c>
    </row>
    <row r="91" customFormat="false" ht="15" hidden="false" customHeight="true" outlineLevel="0" collapsed="false">
      <c r="B91" s="114"/>
      <c r="C91" s="115"/>
      <c r="D91" s="116"/>
      <c r="E91" s="98"/>
      <c r="F91" s="116"/>
      <c r="G91" s="117" t="str">
        <f aca="true">IF(OR($B91="",$C91="",$D91=""),"",IF(COUNTIF(INDIRECT($C91),$D91)=0,"Name not in list",""))</f>
        <v/>
      </c>
    </row>
    <row r="92" customFormat="false" ht="15" hidden="false" customHeight="true" outlineLevel="0" collapsed="false">
      <c r="B92" s="114"/>
      <c r="C92" s="115"/>
      <c r="D92" s="116"/>
      <c r="E92" s="98"/>
      <c r="F92" s="116"/>
      <c r="G92" s="117" t="str">
        <f aca="true">IF(OR($B92="",$C92="",$D92=""),"",IF(COUNTIF(INDIRECT($C92),$D92)=0,"Name not in list",""))</f>
        <v/>
      </c>
    </row>
    <row r="93" customFormat="false" ht="15" hidden="false" customHeight="true" outlineLevel="0" collapsed="false">
      <c r="B93" s="114"/>
      <c r="C93" s="115"/>
      <c r="D93" s="116"/>
      <c r="E93" s="98"/>
      <c r="F93" s="116"/>
      <c r="G93" s="117" t="str">
        <f aca="true">IF(OR($B93="",$C93="",$D93=""),"",IF(COUNTIF(INDIRECT($C93),$D93)=0,"Name not in list",""))</f>
        <v/>
      </c>
    </row>
    <row r="94" customFormat="false" ht="15" hidden="false" customHeight="true" outlineLevel="0" collapsed="false">
      <c r="B94" s="114"/>
      <c r="C94" s="115"/>
      <c r="D94" s="116"/>
      <c r="E94" s="98"/>
      <c r="F94" s="116"/>
      <c r="G94" s="117" t="str">
        <f aca="true">IF(OR($B94="",$C94="",$D94=""),"",IF(COUNTIF(INDIRECT($C94),$D94)=0,"Name not in list",""))</f>
        <v/>
      </c>
    </row>
    <row r="95" customFormat="false" ht="15" hidden="false" customHeight="true" outlineLevel="0" collapsed="false">
      <c r="B95" s="114"/>
      <c r="C95" s="115"/>
      <c r="D95" s="116"/>
      <c r="E95" s="98"/>
      <c r="F95" s="116"/>
      <c r="G95" s="117" t="str">
        <f aca="true">IF(OR($B95="",$C95="",$D95=""),"",IF(COUNTIF(INDIRECT($C95),$D95)=0,"Name not in list",""))</f>
        <v/>
      </c>
    </row>
    <row r="96" customFormat="false" ht="15" hidden="false" customHeight="true" outlineLevel="0" collapsed="false">
      <c r="B96" s="114"/>
      <c r="C96" s="115"/>
      <c r="D96" s="116"/>
      <c r="E96" s="98"/>
      <c r="F96" s="116"/>
      <c r="G96" s="117" t="str">
        <f aca="true">IF(OR($B96="",$C96="",$D96=""),"",IF(COUNTIF(INDIRECT($C96),$D96)=0,"Name not in list",""))</f>
        <v/>
      </c>
    </row>
    <row r="97" customFormat="false" ht="15" hidden="false" customHeight="true" outlineLevel="0" collapsed="false">
      <c r="B97" s="114"/>
      <c r="C97" s="115"/>
      <c r="D97" s="116"/>
      <c r="E97" s="98"/>
      <c r="F97" s="116"/>
      <c r="G97" s="117" t="str">
        <f aca="true">IF(OR($B97="",$C97="",$D97=""),"",IF(COUNTIF(INDIRECT($C97),$D97)=0,"Name not in list",""))</f>
        <v/>
      </c>
    </row>
    <row r="98" customFormat="false" ht="15" hidden="false" customHeight="true" outlineLevel="0" collapsed="false">
      <c r="B98" s="114"/>
      <c r="C98" s="115"/>
      <c r="D98" s="116"/>
      <c r="E98" s="98"/>
      <c r="F98" s="116"/>
      <c r="G98" s="117" t="str">
        <f aca="true">IF(OR($B98="",$C98="",$D98=""),"",IF(COUNTIF(INDIRECT($C98),$D98)=0,"Name not in list",""))</f>
        <v/>
      </c>
    </row>
    <row r="99" customFormat="false" ht="15" hidden="false" customHeight="true" outlineLevel="0" collapsed="false">
      <c r="B99" s="114"/>
      <c r="C99" s="115"/>
      <c r="D99" s="116"/>
      <c r="E99" s="98"/>
      <c r="F99" s="116"/>
      <c r="G99" s="117" t="str">
        <f aca="true">IF(OR($B99="",$C99="",$D99=""),"",IF(COUNTIF(INDIRECT($C99),$D99)=0,"Name not in list",""))</f>
        <v/>
      </c>
    </row>
    <row r="100" customFormat="false" ht="15" hidden="false" customHeight="true" outlineLevel="0" collapsed="false">
      <c r="B100" s="114"/>
      <c r="C100" s="115"/>
      <c r="D100" s="116"/>
      <c r="E100" s="98"/>
      <c r="F100" s="116"/>
      <c r="G100" s="117" t="str">
        <f aca="true">IF(OR($B100="",$C100="",$D100=""),"",IF(COUNTIF(INDIRECT($C100),$D100)=0,"Name not in list",""))</f>
        <v/>
      </c>
    </row>
    <row r="101" customFormat="false" ht="15" hidden="false" customHeight="true" outlineLevel="0" collapsed="false">
      <c r="B101" s="114"/>
      <c r="C101" s="115"/>
      <c r="D101" s="116"/>
      <c r="E101" s="98"/>
      <c r="F101" s="116"/>
      <c r="G101" s="117" t="str">
        <f aca="true">IF(OR($B101="",$C101="",$D101=""),"",IF(COUNTIF(INDIRECT($C101),$D101)=0,"Name not in list",""))</f>
        <v/>
      </c>
    </row>
    <row r="102" customFormat="false" ht="15" hidden="false" customHeight="true" outlineLevel="0" collapsed="false">
      <c r="B102" s="114"/>
      <c r="C102" s="115"/>
      <c r="D102" s="116"/>
      <c r="E102" s="98"/>
      <c r="F102" s="116"/>
      <c r="G102" s="117" t="str">
        <f aca="true">IF(OR($B102="",$C102="",$D102=""),"",IF(COUNTIF(INDIRECT($C102),$D102)=0,"Name not in list",""))</f>
        <v/>
      </c>
    </row>
    <row r="103" customFormat="false" ht="15" hidden="false" customHeight="true" outlineLevel="0" collapsed="false">
      <c r="B103" s="114"/>
      <c r="C103" s="115"/>
      <c r="D103" s="116"/>
      <c r="E103" s="98"/>
      <c r="F103" s="116"/>
      <c r="G103" s="117" t="str">
        <f aca="true">IF(OR($B103="",$C103="",$D103=""),"",IF(COUNTIF(INDIRECT($C103),$D103)=0,"Name not in list",""))</f>
        <v/>
      </c>
    </row>
    <row r="104" customFormat="false" ht="15" hidden="false" customHeight="true" outlineLevel="0" collapsed="false">
      <c r="B104" s="114"/>
      <c r="C104" s="115"/>
      <c r="D104" s="116"/>
      <c r="E104" s="98"/>
      <c r="F104" s="116"/>
      <c r="G104" s="117" t="str">
        <f aca="true">IF(OR($B104="",$C104="",$D104=""),"",IF(COUNTIF(INDIRECT($C104),$D104)=0,"Name not in list",""))</f>
        <v/>
      </c>
    </row>
    <row r="105" customFormat="false" ht="15" hidden="false" customHeight="true" outlineLevel="0" collapsed="false">
      <c r="B105" s="114"/>
      <c r="C105" s="115"/>
      <c r="D105" s="116"/>
      <c r="E105" s="98"/>
      <c r="F105" s="116"/>
      <c r="G105" s="117" t="str">
        <f aca="true">IF(OR($B105="",$C105="",$D105=""),"",IF(COUNTIF(INDIRECT($C105),$D105)=0,"Name not in list",""))</f>
        <v/>
      </c>
    </row>
    <row r="106" customFormat="false" ht="15" hidden="false" customHeight="true" outlineLevel="0" collapsed="false">
      <c r="B106" s="114"/>
      <c r="C106" s="115"/>
      <c r="D106" s="116"/>
      <c r="E106" s="98"/>
      <c r="F106" s="116"/>
      <c r="G106" s="117" t="str">
        <f aca="true">IF(OR($B106="",$C106="",$D106=""),"",IF(COUNTIF(INDIRECT($C106),$D106)=0,"Name not in list",""))</f>
        <v/>
      </c>
    </row>
    <row r="107" customFormat="false" ht="15" hidden="false" customHeight="true" outlineLevel="0" collapsed="false">
      <c r="B107" s="114"/>
      <c r="C107" s="115"/>
      <c r="D107" s="116"/>
      <c r="E107" s="98"/>
      <c r="F107" s="116"/>
      <c r="G107" s="117" t="str">
        <f aca="true">IF(OR($B107="",$C107="",$D107=""),"",IF(COUNTIF(INDIRECT($C107),$D107)=0,"Name not in list",""))</f>
        <v/>
      </c>
    </row>
    <row r="108" customFormat="false" ht="15" hidden="false" customHeight="true" outlineLevel="0" collapsed="false">
      <c r="B108" s="114"/>
      <c r="C108" s="115"/>
      <c r="D108" s="116"/>
      <c r="E108" s="98"/>
      <c r="F108" s="116"/>
      <c r="G108" s="117" t="str">
        <f aca="true">IF(OR($B108="",$C108="",$D108=""),"",IF(COUNTIF(INDIRECT($C108),$D108)=0,"Name not in list",""))</f>
        <v/>
      </c>
    </row>
    <row r="109" customFormat="false" ht="15" hidden="false" customHeight="true" outlineLevel="0" collapsed="false">
      <c r="B109" s="114"/>
      <c r="C109" s="115"/>
      <c r="D109" s="116"/>
      <c r="E109" s="98"/>
      <c r="F109" s="116"/>
      <c r="G109" s="117" t="str">
        <f aca="true">IF(OR($B109="",$C109="",$D109=""),"",IF(COUNTIF(INDIRECT($C109),$D109)=0,"Name not in list",""))</f>
        <v/>
      </c>
    </row>
    <row r="110" customFormat="false" ht="15" hidden="false" customHeight="true" outlineLevel="0" collapsed="false">
      <c r="B110" s="114"/>
      <c r="C110" s="115"/>
      <c r="D110" s="116"/>
      <c r="E110" s="98"/>
      <c r="F110" s="116"/>
      <c r="G110" s="117" t="str">
        <f aca="true">IF(OR($B110="",$C110="",$D110=""),"",IF(COUNTIF(INDIRECT($C110),$D110)=0,"Name not in list",""))</f>
        <v/>
      </c>
    </row>
    <row r="111" customFormat="false" ht="15" hidden="false" customHeight="true" outlineLevel="0" collapsed="false">
      <c r="B111" s="114"/>
      <c r="C111" s="115"/>
      <c r="D111" s="116"/>
      <c r="E111" s="98"/>
      <c r="F111" s="116"/>
      <c r="G111" s="117" t="str">
        <f aca="true">IF(OR($B111="",$C111="",$D111=""),"",IF(COUNTIF(INDIRECT($C111),$D111)=0,"Name not in list",""))</f>
        <v/>
      </c>
    </row>
    <row r="112" customFormat="false" ht="15" hidden="false" customHeight="true" outlineLevel="0" collapsed="false">
      <c r="B112" s="114"/>
      <c r="C112" s="115"/>
      <c r="D112" s="116"/>
      <c r="E112" s="98"/>
      <c r="F112" s="116"/>
      <c r="G112" s="117" t="str">
        <f aca="true">IF(OR($B112="",$C112="",$D112=""),"",IF(COUNTIF(INDIRECT($C112),$D112)=0,"Name not in list",""))</f>
        <v/>
      </c>
    </row>
    <row r="113" customFormat="false" ht="15" hidden="false" customHeight="true" outlineLevel="0" collapsed="false">
      <c r="B113" s="114"/>
      <c r="C113" s="115"/>
      <c r="D113" s="116"/>
      <c r="E113" s="98"/>
      <c r="F113" s="116"/>
      <c r="G113" s="117" t="str">
        <f aca="true">IF(OR($B113="",$C113="",$D113=""),"",IF(COUNTIF(INDIRECT($C113),$D113)=0,"Name not in list",""))</f>
        <v/>
      </c>
    </row>
    <row r="114" customFormat="false" ht="15" hidden="false" customHeight="true" outlineLevel="0" collapsed="false">
      <c r="B114" s="114"/>
      <c r="C114" s="115"/>
      <c r="D114" s="116"/>
      <c r="E114" s="98"/>
      <c r="F114" s="116"/>
      <c r="G114" s="117" t="str">
        <f aca="true">IF(OR($B114="",$C114="",$D114=""),"",IF(COUNTIF(INDIRECT($C114),$D114)=0,"Name not in list",""))</f>
        <v/>
      </c>
    </row>
    <row r="115" customFormat="false" ht="15" hidden="false" customHeight="true" outlineLevel="0" collapsed="false">
      <c r="B115" s="114"/>
      <c r="C115" s="115"/>
      <c r="D115" s="116"/>
      <c r="E115" s="98"/>
      <c r="F115" s="116"/>
      <c r="G115" s="117" t="str">
        <f aca="true">IF(OR($B115="",$C115="",$D115=""),"",IF(COUNTIF(INDIRECT($C115),$D115)=0,"Name not in list",""))</f>
        <v/>
      </c>
    </row>
    <row r="116" customFormat="false" ht="15" hidden="false" customHeight="true" outlineLevel="0" collapsed="false">
      <c r="B116" s="114"/>
      <c r="C116" s="115"/>
      <c r="D116" s="116"/>
      <c r="E116" s="98"/>
      <c r="F116" s="116"/>
      <c r="G116" s="117" t="str">
        <f aca="true">IF(OR($B116="",$C116="",$D116=""),"",IF(COUNTIF(INDIRECT($C116),$D116)=0,"Name not in list",""))</f>
        <v/>
      </c>
    </row>
    <row r="117" customFormat="false" ht="15" hidden="false" customHeight="true" outlineLevel="0" collapsed="false">
      <c r="B117" s="114"/>
      <c r="C117" s="115"/>
      <c r="D117" s="116"/>
      <c r="E117" s="98"/>
      <c r="F117" s="116"/>
      <c r="G117" s="117" t="str">
        <f aca="true">IF(OR($B117="",$C117="",$D117=""),"",IF(COUNTIF(INDIRECT($C117),$D117)=0,"Name not in list",""))</f>
        <v/>
      </c>
    </row>
    <row r="118" customFormat="false" ht="15" hidden="false" customHeight="true" outlineLevel="0" collapsed="false">
      <c r="B118" s="114"/>
      <c r="C118" s="115"/>
      <c r="D118" s="116"/>
      <c r="E118" s="98"/>
      <c r="F118" s="116"/>
      <c r="G118" s="117" t="str">
        <f aca="true">IF(OR($B118="",$C118="",$D118=""),"",IF(COUNTIF(INDIRECT($C118),$D118)=0,"Name not in list",""))</f>
        <v/>
      </c>
    </row>
    <row r="119" customFormat="false" ht="15" hidden="false" customHeight="true" outlineLevel="0" collapsed="false">
      <c r="B119" s="114"/>
      <c r="C119" s="115"/>
      <c r="D119" s="116"/>
      <c r="E119" s="98"/>
      <c r="F119" s="116"/>
      <c r="G119" s="117" t="str">
        <f aca="true">IF(OR($B119="",$C119="",$D119=""),"",IF(COUNTIF(INDIRECT($C119),$D119)=0,"Name not in list",""))</f>
        <v/>
      </c>
    </row>
    <row r="120" customFormat="false" ht="15" hidden="false" customHeight="true" outlineLevel="0" collapsed="false">
      <c r="B120" s="114"/>
      <c r="C120" s="115"/>
      <c r="D120" s="116"/>
      <c r="E120" s="98"/>
      <c r="F120" s="116"/>
      <c r="G120" s="117" t="str">
        <f aca="true">IF(OR($B120="",$C120="",$D120=""),"",IF(COUNTIF(INDIRECT($C120),$D120)=0,"Name not in list",""))</f>
        <v/>
      </c>
    </row>
    <row r="121" customFormat="false" ht="15" hidden="false" customHeight="true" outlineLevel="0" collapsed="false">
      <c r="B121" s="114"/>
      <c r="C121" s="115"/>
      <c r="D121" s="116"/>
      <c r="E121" s="98"/>
      <c r="F121" s="116"/>
      <c r="G121" s="117" t="str">
        <f aca="true">IF(OR($B121="",$C121="",$D121=""),"",IF(COUNTIF(INDIRECT($C121),$D121)=0,"Name not in list",""))</f>
        <v/>
      </c>
    </row>
    <row r="122" customFormat="false" ht="15" hidden="false" customHeight="true" outlineLevel="0" collapsed="false">
      <c r="B122" s="114"/>
      <c r="C122" s="115"/>
      <c r="D122" s="116"/>
      <c r="E122" s="98"/>
      <c r="F122" s="116"/>
      <c r="G122" s="117" t="str">
        <f aca="true">IF(OR($B122="",$C122="",$D122=""),"",IF(COUNTIF(INDIRECT($C122),$D122)=0,"Name not in list",""))</f>
        <v/>
      </c>
    </row>
    <row r="123" customFormat="false" ht="15" hidden="false" customHeight="true" outlineLevel="0" collapsed="false">
      <c r="B123" s="114"/>
      <c r="C123" s="115"/>
      <c r="D123" s="116"/>
      <c r="E123" s="98"/>
      <c r="F123" s="116"/>
      <c r="G123" s="117" t="str">
        <f aca="true">IF(OR($B123="",$C123="",$D123=""),"",IF(COUNTIF(INDIRECT($C123),$D123)=0,"Name not in list",""))</f>
        <v/>
      </c>
    </row>
    <row r="124" customFormat="false" ht="15" hidden="false" customHeight="true" outlineLevel="0" collapsed="false">
      <c r="B124" s="114"/>
      <c r="C124" s="115"/>
      <c r="D124" s="116"/>
      <c r="E124" s="98"/>
      <c r="F124" s="116"/>
      <c r="G124" s="117" t="str">
        <f aca="true">IF(OR($B124="",$C124="",$D124=""),"",IF(COUNTIF(INDIRECT($C124),$D124)=0,"Name not in list",""))</f>
        <v/>
      </c>
    </row>
    <row r="125" customFormat="false" ht="15" hidden="false" customHeight="true" outlineLevel="0" collapsed="false">
      <c r="B125" s="114"/>
      <c r="C125" s="115"/>
      <c r="D125" s="116"/>
      <c r="E125" s="98"/>
      <c r="F125" s="116"/>
      <c r="G125" s="117" t="str">
        <f aca="true">IF(OR($B125="",$C125="",$D125=""),"",IF(COUNTIF(INDIRECT($C125),$D125)=0,"Name not in list",""))</f>
        <v/>
      </c>
    </row>
    <row r="126" customFormat="false" ht="15" hidden="false" customHeight="true" outlineLevel="0" collapsed="false">
      <c r="B126" s="114"/>
      <c r="C126" s="115"/>
      <c r="D126" s="116"/>
      <c r="E126" s="98"/>
      <c r="F126" s="116"/>
      <c r="G126" s="117" t="str">
        <f aca="true">IF(OR($B126="",$C126="",$D126=""),"",IF(COUNTIF(INDIRECT($C126),$D126)=0,"Name not in list",""))</f>
        <v/>
      </c>
    </row>
    <row r="127" customFormat="false" ht="15" hidden="false" customHeight="true" outlineLevel="0" collapsed="false">
      <c r="B127" s="114"/>
      <c r="C127" s="115"/>
      <c r="D127" s="116"/>
      <c r="E127" s="98"/>
      <c r="F127" s="116"/>
      <c r="G127" s="117" t="str">
        <f aca="true">IF(OR($B127="",$C127="",$D127=""),"",IF(COUNTIF(INDIRECT($C127),$D127)=0,"Name not in list",""))</f>
        <v/>
      </c>
    </row>
    <row r="128" customFormat="false" ht="15" hidden="false" customHeight="true" outlineLevel="0" collapsed="false">
      <c r="B128" s="114"/>
      <c r="C128" s="115"/>
      <c r="D128" s="116"/>
      <c r="E128" s="98"/>
      <c r="F128" s="116"/>
      <c r="G128" s="117" t="str">
        <f aca="true">IF(OR($B128="",$C128="",$D128=""),"",IF(COUNTIF(INDIRECT($C128),$D128)=0,"Name not in list",""))</f>
        <v/>
      </c>
    </row>
    <row r="129" customFormat="false" ht="15" hidden="false" customHeight="true" outlineLevel="0" collapsed="false">
      <c r="B129" s="114"/>
      <c r="C129" s="115"/>
      <c r="D129" s="116"/>
      <c r="E129" s="98"/>
      <c r="F129" s="116"/>
      <c r="G129" s="117" t="str">
        <f aca="true">IF(OR($B129="",$C129="",$D129=""),"",IF(COUNTIF(INDIRECT($C129),$D129)=0,"Name not in list",""))</f>
        <v/>
      </c>
    </row>
    <row r="130" customFormat="false" ht="15" hidden="false" customHeight="true" outlineLevel="0" collapsed="false">
      <c r="B130" s="114"/>
      <c r="C130" s="115"/>
      <c r="D130" s="116"/>
      <c r="E130" s="98"/>
      <c r="F130" s="116"/>
      <c r="G130" s="117" t="str">
        <f aca="true">IF(OR($B130="",$C130="",$D130=""),"",IF(COUNTIF(INDIRECT($C130),$D130)=0,"Name not in list",""))</f>
        <v/>
      </c>
    </row>
    <row r="131" customFormat="false" ht="15" hidden="false" customHeight="true" outlineLevel="0" collapsed="false">
      <c r="B131" s="114"/>
      <c r="C131" s="115"/>
      <c r="D131" s="116"/>
      <c r="E131" s="98"/>
      <c r="F131" s="116"/>
      <c r="G131" s="117" t="str">
        <f aca="true">IF(OR($B131="",$C131="",$D131=""),"",IF(COUNTIF(INDIRECT($C131),$D131)=0,"Name not in list",""))</f>
        <v/>
      </c>
    </row>
    <row r="132" customFormat="false" ht="15" hidden="false" customHeight="true" outlineLevel="0" collapsed="false">
      <c r="B132" s="114"/>
      <c r="C132" s="115"/>
      <c r="D132" s="116"/>
      <c r="E132" s="98"/>
      <c r="F132" s="116"/>
      <c r="G132" s="117" t="str">
        <f aca="true">IF(OR($B132="",$C132="",$D132=""),"",IF(COUNTIF(INDIRECT($C132),$D132)=0,"Name not in list",""))</f>
        <v/>
      </c>
    </row>
    <row r="133" customFormat="false" ht="15" hidden="false" customHeight="true" outlineLevel="0" collapsed="false">
      <c r="B133" s="114"/>
      <c r="C133" s="115"/>
      <c r="D133" s="116"/>
      <c r="E133" s="98"/>
      <c r="F133" s="116"/>
      <c r="G133" s="117" t="str">
        <f aca="true">IF(OR($B133="",$C133="",$D133=""),"",IF(COUNTIF(INDIRECT($C133),$D133)=0,"Name not in list",""))</f>
        <v/>
      </c>
    </row>
    <row r="134" customFormat="false" ht="15" hidden="false" customHeight="true" outlineLevel="0" collapsed="false">
      <c r="B134" s="114"/>
      <c r="C134" s="115"/>
      <c r="D134" s="116"/>
      <c r="E134" s="98"/>
      <c r="F134" s="116"/>
      <c r="G134" s="117" t="str">
        <f aca="true">IF(OR($B134="",$C134="",$D134=""),"",IF(COUNTIF(INDIRECT($C134),$D134)=0,"Name not in list",""))</f>
        <v/>
      </c>
    </row>
    <row r="135" customFormat="false" ht="15" hidden="false" customHeight="true" outlineLevel="0" collapsed="false">
      <c r="B135" s="114"/>
      <c r="C135" s="115"/>
      <c r="D135" s="116"/>
      <c r="E135" s="98"/>
      <c r="F135" s="116"/>
      <c r="G135" s="117" t="str">
        <f aca="true">IF(OR($B135="",$C135="",$D135=""),"",IF(COUNTIF(INDIRECT($C135),$D135)=0,"Name not in list",""))</f>
        <v/>
      </c>
    </row>
    <row r="136" customFormat="false" ht="15" hidden="false" customHeight="true" outlineLevel="0" collapsed="false">
      <c r="B136" s="114"/>
      <c r="C136" s="115"/>
      <c r="D136" s="116"/>
      <c r="E136" s="98"/>
      <c r="F136" s="116"/>
      <c r="G136" s="117" t="str">
        <f aca="true">IF(OR($B136="",$C136="",$D136=""),"",IF(COUNTIF(INDIRECT($C136),$D136)=0,"Name not in list",""))</f>
        <v/>
      </c>
    </row>
    <row r="137" customFormat="false" ht="15" hidden="false" customHeight="true" outlineLevel="0" collapsed="false">
      <c r="B137" s="114"/>
      <c r="C137" s="115"/>
      <c r="D137" s="116"/>
      <c r="E137" s="98"/>
      <c r="F137" s="116"/>
      <c r="G137" s="117" t="str">
        <f aca="true">IF(OR($B137="",$C137="",$D137=""),"",IF(COUNTIF(INDIRECT($C137),$D137)=0,"Name not in list",""))</f>
        <v/>
      </c>
    </row>
    <row r="138" customFormat="false" ht="15" hidden="false" customHeight="true" outlineLevel="0" collapsed="false">
      <c r="B138" s="114"/>
      <c r="C138" s="115"/>
      <c r="D138" s="116"/>
      <c r="E138" s="98"/>
      <c r="F138" s="116"/>
      <c r="G138" s="117" t="str">
        <f aca="true">IF(OR($B138="",$C138="",$D138=""),"",IF(COUNTIF(INDIRECT($C138),$D138)=0,"Name not in list",""))</f>
        <v/>
      </c>
    </row>
    <row r="139" customFormat="false" ht="15" hidden="false" customHeight="true" outlineLevel="0" collapsed="false">
      <c r="B139" s="114"/>
      <c r="C139" s="115"/>
      <c r="D139" s="116"/>
      <c r="E139" s="98"/>
      <c r="F139" s="116"/>
      <c r="G139" s="117" t="str">
        <f aca="true">IF(OR($B139="",$C139="",$D139=""),"",IF(COUNTIF(INDIRECT($C139),$D139)=0,"Name not in list",""))</f>
        <v/>
      </c>
    </row>
    <row r="140" customFormat="false" ht="15" hidden="false" customHeight="true" outlineLevel="0" collapsed="false">
      <c r="B140" s="114"/>
      <c r="C140" s="115"/>
      <c r="D140" s="116"/>
      <c r="E140" s="98"/>
      <c r="F140" s="116"/>
      <c r="G140" s="117" t="str">
        <f aca="true">IF(OR($B140="",$C140="",$D140=""),"",IF(COUNTIF(INDIRECT($C140),$D140)=0,"Name not in list",""))</f>
        <v/>
      </c>
    </row>
    <row r="141" customFormat="false" ht="15" hidden="false" customHeight="true" outlineLevel="0" collapsed="false">
      <c r="B141" s="114"/>
      <c r="C141" s="115"/>
      <c r="D141" s="116"/>
      <c r="E141" s="98"/>
      <c r="F141" s="116"/>
      <c r="G141" s="117" t="str">
        <f aca="true">IF(OR($B141="",$C141="",$D141=""),"",IF(COUNTIF(INDIRECT($C141),$D141)=0,"Name not in list",""))</f>
        <v/>
      </c>
    </row>
    <row r="142" customFormat="false" ht="15" hidden="false" customHeight="true" outlineLevel="0" collapsed="false">
      <c r="B142" s="114"/>
      <c r="C142" s="115"/>
      <c r="D142" s="116"/>
      <c r="E142" s="98"/>
      <c r="F142" s="116"/>
      <c r="G142" s="117" t="str">
        <f aca="true">IF(OR($B142="",$C142="",$D142=""),"",IF(COUNTIF(INDIRECT($C142),$D142)=0,"Name not in list",""))</f>
        <v/>
      </c>
    </row>
    <row r="143" customFormat="false" ht="15" hidden="false" customHeight="true" outlineLevel="0" collapsed="false">
      <c r="B143" s="114"/>
      <c r="C143" s="115"/>
      <c r="D143" s="116"/>
      <c r="E143" s="98"/>
      <c r="F143" s="116"/>
      <c r="G143" s="117" t="str">
        <f aca="true">IF(OR($B143="",$C143="",$D143=""),"",IF(COUNTIF(INDIRECT($C143),$D143)=0,"Name not in list",""))</f>
        <v/>
      </c>
    </row>
    <row r="144" customFormat="false" ht="15" hidden="false" customHeight="true" outlineLevel="0" collapsed="false">
      <c r="B144" s="114"/>
      <c r="C144" s="115"/>
      <c r="D144" s="116"/>
      <c r="E144" s="98"/>
      <c r="F144" s="116"/>
      <c r="G144" s="117" t="str">
        <f aca="true">IF(OR($B144="",$C144="",$D144=""),"",IF(COUNTIF(INDIRECT($C144),$D144)=0,"Name not in list",""))</f>
        <v/>
      </c>
    </row>
    <row r="145" customFormat="false" ht="15" hidden="false" customHeight="true" outlineLevel="0" collapsed="false">
      <c r="B145" s="114"/>
      <c r="C145" s="115"/>
      <c r="D145" s="116"/>
      <c r="E145" s="98"/>
      <c r="F145" s="116"/>
      <c r="G145" s="117" t="str">
        <f aca="true">IF(OR($B145="",$C145="",$D145=""),"",IF(COUNTIF(INDIRECT($C145),$D145)=0,"Name not in list",""))</f>
        <v/>
      </c>
    </row>
    <row r="146" customFormat="false" ht="15" hidden="false" customHeight="true" outlineLevel="0" collapsed="false">
      <c r="B146" s="114"/>
      <c r="C146" s="115"/>
      <c r="D146" s="116"/>
      <c r="E146" s="98"/>
      <c r="F146" s="116"/>
      <c r="G146" s="117" t="str">
        <f aca="true">IF(OR($B146="",$C146="",$D146=""),"",IF(COUNTIF(INDIRECT($C146),$D146)=0,"Name not in list",""))</f>
        <v/>
      </c>
    </row>
    <row r="147" customFormat="false" ht="15" hidden="false" customHeight="true" outlineLevel="0" collapsed="false">
      <c r="B147" s="114"/>
      <c r="C147" s="115"/>
      <c r="D147" s="116"/>
      <c r="E147" s="98"/>
      <c r="F147" s="116"/>
      <c r="G147" s="117" t="str">
        <f aca="true">IF(OR($B147="",$C147="",$D147=""),"",IF(COUNTIF(INDIRECT($C147),$D147)=0,"Name not in list",""))</f>
        <v/>
      </c>
    </row>
    <row r="148" customFormat="false" ht="15" hidden="false" customHeight="true" outlineLevel="0" collapsed="false">
      <c r="B148" s="114"/>
      <c r="C148" s="115"/>
      <c r="D148" s="116"/>
      <c r="E148" s="98"/>
      <c r="F148" s="116"/>
      <c r="G148" s="117" t="str">
        <f aca="true">IF(OR($B148="",$C148="",$D148=""),"",IF(COUNTIF(INDIRECT($C148),$D148)=0,"Name not in list",""))</f>
        <v/>
      </c>
    </row>
    <row r="149" customFormat="false" ht="15" hidden="false" customHeight="true" outlineLevel="0" collapsed="false">
      <c r="B149" s="114"/>
      <c r="C149" s="115"/>
      <c r="D149" s="116"/>
      <c r="E149" s="98"/>
      <c r="F149" s="116"/>
      <c r="G149" s="117" t="str">
        <f aca="true">IF(OR($B149="",$C149="",$D149=""),"",IF(COUNTIF(INDIRECT($C149),$D149)=0,"Name not in list",""))</f>
        <v/>
      </c>
    </row>
    <row r="150" customFormat="false" ht="15" hidden="false" customHeight="true" outlineLevel="0" collapsed="false">
      <c r="B150" s="114"/>
      <c r="C150" s="115"/>
      <c r="D150" s="116"/>
      <c r="E150" s="98"/>
      <c r="F150" s="116"/>
      <c r="G150" s="117" t="str">
        <f aca="true">IF(OR($B150="",$C150="",$D150=""),"",IF(COUNTIF(INDIRECT($C150),$D150)=0,"Name not in list",""))</f>
        <v/>
      </c>
    </row>
    <row r="151" customFormat="false" ht="15" hidden="false" customHeight="true" outlineLevel="0" collapsed="false">
      <c r="B151" s="114"/>
      <c r="C151" s="115"/>
      <c r="D151" s="116"/>
      <c r="E151" s="98"/>
      <c r="F151" s="116"/>
      <c r="G151" s="117" t="str">
        <f aca="true">IF(OR($B151="",$C151="",$D151=""),"",IF(COUNTIF(INDIRECT($C151),$D151)=0,"Name not in list",""))</f>
        <v/>
      </c>
    </row>
    <row r="152" customFormat="false" ht="15" hidden="false" customHeight="true" outlineLevel="0" collapsed="false">
      <c r="B152" s="114"/>
      <c r="C152" s="115"/>
      <c r="D152" s="116"/>
      <c r="E152" s="98"/>
      <c r="F152" s="116"/>
      <c r="G152" s="117" t="str">
        <f aca="true">IF(OR($B152="",$C152="",$D152=""),"",IF(COUNTIF(INDIRECT($C152),$D152)=0,"Name not in list",""))</f>
        <v/>
      </c>
    </row>
    <row r="153" customFormat="false" ht="15" hidden="false" customHeight="true" outlineLevel="0" collapsed="false">
      <c r="B153" s="114"/>
      <c r="C153" s="115"/>
      <c r="D153" s="116"/>
      <c r="E153" s="98"/>
      <c r="F153" s="116"/>
      <c r="G153" s="117" t="str">
        <f aca="true">IF(OR($B153="",$C153="",$D153=""),"",IF(COUNTIF(INDIRECT($C153),$D153)=0,"Name not in list",""))</f>
        <v/>
      </c>
    </row>
    <row r="154" customFormat="false" ht="15" hidden="false" customHeight="true" outlineLevel="0" collapsed="false">
      <c r="B154" s="114"/>
      <c r="C154" s="115"/>
      <c r="D154" s="116"/>
      <c r="E154" s="98"/>
      <c r="F154" s="116"/>
      <c r="G154" s="117" t="str">
        <f aca="true">IF(OR($B154="",$C154="",$D154=""),"",IF(COUNTIF(INDIRECT($C154),$D154)=0,"Name not in list",""))</f>
        <v/>
      </c>
    </row>
    <row r="155" customFormat="false" ht="15" hidden="false" customHeight="true" outlineLevel="0" collapsed="false">
      <c r="B155" s="114"/>
      <c r="C155" s="115"/>
      <c r="D155" s="116"/>
      <c r="E155" s="98"/>
      <c r="F155" s="116"/>
      <c r="G155" s="117" t="str">
        <f aca="true">IF(OR($B155="",$C155="",$D155=""),"",IF(COUNTIF(INDIRECT($C155),$D155)=0,"Name not in list",""))</f>
        <v/>
      </c>
    </row>
    <row r="156" customFormat="false" ht="15" hidden="false" customHeight="true" outlineLevel="0" collapsed="false">
      <c r="B156" s="114"/>
      <c r="C156" s="115"/>
      <c r="D156" s="116"/>
      <c r="E156" s="98"/>
      <c r="F156" s="116"/>
      <c r="G156" s="117" t="str">
        <f aca="true">IF(OR($B156="",$C156="",$D156=""),"",IF(COUNTIF(INDIRECT($C156),$D156)=0,"Name not in list",""))</f>
        <v/>
      </c>
    </row>
    <row r="157" customFormat="false" ht="15" hidden="false" customHeight="true" outlineLevel="0" collapsed="false">
      <c r="B157" s="114"/>
      <c r="C157" s="115"/>
      <c r="D157" s="116"/>
      <c r="E157" s="98"/>
      <c r="F157" s="116"/>
      <c r="G157" s="117" t="str">
        <f aca="true">IF(OR($B157="",$C157="",$D157=""),"",IF(COUNTIF(INDIRECT($C157),$D157)=0,"Name not in list",""))</f>
        <v/>
      </c>
    </row>
    <row r="158" customFormat="false" ht="15" hidden="false" customHeight="true" outlineLevel="0" collapsed="false">
      <c r="B158" s="114"/>
      <c r="C158" s="115"/>
      <c r="D158" s="116"/>
      <c r="E158" s="98"/>
      <c r="F158" s="116"/>
      <c r="G158" s="117" t="str">
        <f aca="true">IF(OR($B158="",$C158="",$D158=""),"",IF(COUNTIF(INDIRECT($C158),$D158)=0,"Name not in list",""))</f>
        <v/>
      </c>
    </row>
    <row r="159" customFormat="false" ht="15" hidden="false" customHeight="true" outlineLevel="0" collapsed="false">
      <c r="B159" s="114"/>
      <c r="C159" s="115"/>
      <c r="D159" s="116"/>
      <c r="E159" s="98"/>
      <c r="F159" s="116"/>
      <c r="G159" s="117" t="str">
        <f aca="true">IF(OR($B159="",$C159="",$D159=""),"",IF(COUNTIF(INDIRECT($C159),$D159)=0,"Name not in list",""))</f>
        <v/>
      </c>
    </row>
    <row r="160" customFormat="false" ht="15" hidden="false" customHeight="true" outlineLevel="0" collapsed="false">
      <c r="B160" s="114"/>
      <c r="C160" s="115"/>
      <c r="D160" s="116"/>
      <c r="E160" s="98"/>
      <c r="F160" s="116"/>
      <c r="G160" s="117" t="str">
        <f aca="true">IF(OR($B160="",$C160="",$D160=""),"",IF(COUNTIF(INDIRECT($C160),$D160)=0,"Name not in list",""))</f>
        <v/>
      </c>
    </row>
    <row r="161" customFormat="false" ht="15" hidden="false" customHeight="true" outlineLevel="0" collapsed="false">
      <c r="B161" s="114"/>
      <c r="C161" s="115"/>
      <c r="D161" s="116"/>
      <c r="E161" s="98"/>
      <c r="F161" s="116"/>
      <c r="G161" s="117" t="str">
        <f aca="true">IF(OR($B161="",$C161="",$D161=""),"",IF(COUNTIF(INDIRECT($C161),$D161)=0,"Name not in list",""))</f>
        <v/>
      </c>
    </row>
    <row r="162" customFormat="false" ht="15" hidden="false" customHeight="true" outlineLevel="0" collapsed="false">
      <c r="B162" s="114"/>
      <c r="C162" s="115"/>
      <c r="D162" s="116"/>
      <c r="E162" s="98"/>
      <c r="F162" s="116"/>
      <c r="G162" s="117" t="str">
        <f aca="true">IF(OR($B162="",$C162="",$D162=""),"",IF(COUNTIF(INDIRECT($C162),$D162)=0,"Name not in list",""))</f>
        <v/>
      </c>
    </row>
    <row r="163" customFormat="false" ht="15" hidden="false" customHeight="true" outlineLevel="0" collapsed="false">
      <c r="B163" s="114"/>
      <c r="C163" s="115"/>
      <c r="D163" s="116"/>
      <c r="E163" s="98"/>
      <c r="F163" s="116"/>
      <c r="G163" s="117" t="str">
        <f aca="true">IF(OR($B163="",$C163="",$D163=""),"",IF(COUNTIF(INDIRECT($C163),$D163)=0,"Name not in list",""))</f>
        <v/>
      </c>
    </row>
    <row r="164" customFormat="false" ht="15" hidden="false" customHeight="true" outlineLevel="0" collapsed="false">
      <c r="B164" s="114"/>
      <c r="C164" s="115"/>
      <c r="D164" s="116"/>
      <c r="E164" s="98"/>
      <c r="F164" s="116"/>
      <c r="G164" s="117" t="str">
        <f aca="true">IF(OR($B164="",$C164="",$D164=""),"",IF(COUNTIF(INDIRECT($C164),$D164)=0,"Name not in list",""))</f>
        <v/>
      </c>
    </row>
    <row r="165" customFormat="false" ht="15" hidden="false" customHeight="true" outlineLevel="0" collapsed="false">
      <c r="B165" s="114"/>
      <c r="C165" s="115"/>
      <c r="D165" s="116"/>
      <c r="E165" s="98"/>
      <c r="F165" s="116"/>
      <c r="G165" s="117" t="str">
        <f aca="true">IF(OR($B165="",$C165="",$D165=""),"",IF(COUNTIF(INDIRECT($C165),$D165)=0,"Name not in list",""))</f>
        <v/>
      </c>
    </row>
    <row r="166" customFormat="false" ht="15" hidden="false" customHeight="true" outlineLevel="0" collapsed="false">
      <c r="B166" s="114"/>
      <c r="C166" s="115"/>
      <c r="D166" s="116"/>
      <c r="E166" s="98"/>
      <c r="F166" s="116"/>
      <c r="G166" s="117" t="str">
        <f aca="true">IF(OR($B166="",$C166="",$D166=""),"",IF(COUNTIF(INDIRECT($C166),$D166)=0,"Name not in list",""))</f>
        <v/>
      </c>
    </row>
    <row r="167" customFormat="false" ht="15" hidden="false" customHeight="true" outlineLevel="0" collapsed="false">
      <c r="B167" s="114"/>
      <c r="C167" s="115"/>
      <c r="D167" s="116"/>
      <c r="E167" s="98"/>
      <c r="F167" s="116"/>
      <c r="G167" s="117" t="str">
        <f aca="true">IF(OR($B167="",$C167="",$D167=""),"",IF(COUNTIF(INDIRECT($C167),$D167)=0,"Name not in list",""))</f>
        <v/>
      </c>
    </row>
    <row r="168" customFormat="false" ht="15" hidden="false" customHeight="true" outlineLevel="0" collapsed="false">
      <c r="B168" s="114"/>
      <c r="C168" s="115"/>
      <c r="D168" s="116"/>
      <c r="E168" s="98"/>
      <c r="F168" s="116"/>
      <c r="G168" s="117" t="str">
        <f aca="true">IF(OR($B168="",$C168="",$D168=""),"",IF(COUNTIF(INDIRECT($C168),$D168)=0,"Name not in list",""))</f>
        <v/>
      </c>
    </row>
    <row r="169" customFormat="false" ht="15" hidden="false" customHeight="true" outlineLevel="0" collapsed="false">
      <c r="B169" s="114"/>
      <c r="C169" s="115"/>
      <c r="D169" s="116"/>
      <c r="E169" s="98"/>
      <c r="F169" s="116"/>
      <c r="G169" s="117" t="str">
        <f aca="true">IF(OR($B169="",$C169="",$D169=""),"",IF(COUNTIF(INDIRECT($C169),$D169)=0,"Name not in list",""))</f>
        <v/>
      </c>
    </row>
    <row r="170" customFormat="false" ht="15" hidden="false" customHeight="true" outlineLevel="0" collapsed="false">
      <c r="B170" s="114"/>
      <c r="C170" s="115"/>
      <c r="D170" s="116"/>
      <c r="E170" s="98"/>
      <c r="F170" s="116"/>
      <c r="G170" s="117" t="str">
        <f aca="true">IF(OR($B170="",$C170="",$D170=""),"",IF(COUNTIF(INDIRECT($C170),$D170)=0,"Name not in list",""))</f>
        <v/>
      </c>
    </row>
    <row r="171" customFormat="false" ht="15" hidden="false" customHeight="true" outlineLevel="0" collapsed="false">
      <c r="B171" s="114"/>
      <c r="C171" s="115"/>
      <c r="D171" s="116"/>
      <c r="E171" s="98"/>
      <c r="F171" s="116"/>
      <c r="G171" s="117" t="str">
        <f aca="true">IF(OR($B171="",$C171="",$D171=""),"",IF(COUNTIF(INDIRECT($C171),$D171)=0,"Name not in list",""))</f>
        <v/>
      </c>
    </row>
    <row r="172" customFormat="false" ht="15" hidden="false" customHeight="true" outlineLevel="0" collapsed="false">
      <c r="B172" s="114"/>
      <c r="C172" s="115"/>
      <c r="D172" s="116"/>
      <c r="E172" s="98"/>
      <c r="F172" s="116"/>
      <c r="G172" s="117" t="str">
        <f aca="true">IF(OR($B172="",$C172="",$D172=""),"",IF(COUNTIF(INDIRECT($C172),$D172)=0,"Name not in list",""))</f>
        <v/>
      </c>
    </row>
    <row r="173" customFormat="false" ht="15" hidden="false" customHeight="true" outlineLevel="0" collapsed="false">
      <c r="B173" s="114"/>
      <c r="C173" s="115"/>
      <c r="D173" s="116"/>
      <c r="E173" s="98"/>
      <c r="F173" s="116"/>
      <c r="G173" s="117" t="str">
        <f aca="true">IF(OR($B173="",$C173="",$D173=""),"",IF(COUNTIF(INDIRECT($C173),$D173)=0,"Name not in list",""))</f>
        <v/>
      </c>
    </row>
    <row r="174" customFormat="false" ht="15" hidden="false" customHeight="true" outlineLevel="0" collapsed="false">
      <c r="B174" s="114"/>
      <c r="C174" s="115"/>
      <c r="D174" s="116"/>
      <c r="E174" s="98"/>
      <c r="F174" s="116"/>
      <c r="G174" s="117" t="str">
        <f aca="true">IF(OR($B174="",$C174="",$D174=""),"",IF(COUNTIF(INDIRECT($C174),$D174)=0,"Name not in list",""))</f>
        <v/>
      </c>
    </row>
    <row r="175" customFormat="false" ht="15" hidden="false" customHeight="true" outlineLevel="0" collapsed="false">
      <c r="B175" s="114"/>
      <c r="C175" s="115"/>
      <c r="D175" s="116"/>
      <c r="E175" s="98"/>
      <c r="F175" s="116"/>
      <c r="G175" s="117" t="str">
        <f aca="true">IF(OR($B175="",$C175="",$D175=""),"",IF(COUNTIF(INDIRECT($C175),$D175)=0,"Name not in list",""))</f>
        <v/>
      </c>
    </row>
    <row r="176" customFormat="false" ht="15" hidden="false" customHeight="true" outlineLevel="0" collapsed="false">
      <c r="B176" s="114"/>
      <c r="C176" s="115"/>
      <c r="D176" s="116"/>
      <c r="E176" s="98"/>
      <c r="F176" s="116"/>
      <c r="G176" s="117" t="str">
        <f aca="true">IF(OR($B176="",$C176="",$D176=""),"",IF(COUNTIF(INDIRECT($C176),$D176)=0,"Name not in list",""))</f>
        <v/>
      </c>
    </row>
    <row r="177" customFormat="false" ht="15" hidden="false" customHeight="true" outlineLevel="0" collapsed="false">
      <c r="B177" s="114"/>
      <c r="C177" s="115"/>
      <c r="D177" s="116"/>
      <c r="E177" s="98"/>
      <c r="F177" s="116"/>
      <c r="G177" s="117" t="str">
        <f aca="true">IF(OR($B177="",$C177="",$D177=""),"",IF(COUNTIF(INDIRECT($C177),$D177)=0,"Name not in list",""))</f>
        <v/>
      </c>
    </row>
    <row r="178" customFormat="false" ht="15" hidden="false" customHeight="true" outlineLevel="0" collapsed="false">
      <c r="B178" s="114"/>
      <c r="C178" s="115"/>
      <c r="D178" s="116"/>
      <c r="E178" s="98"/>
      <c r="F178" s="116"/>
      <c r="G178" s="117" t="str">
        <f aca="true">IF(OR($B178="",$C178="",$D178=""),"",IF(COUNTIF(INDIRECT($C178),$D178)=0,"Name not in list",""))</f>
        <v/>
      </c>
    </row>
    <row r="179" customFormat="false" ht="15" hidden="false" customHeight="true" outlineLevel="0" collapsed="false">
      <c r="B179" s="114"/>
      <c r="C179" s="115"/>
      <c r="D179" s="116"/>
      <c r="E179" s="98"/>
      <c r="F179" s="116"/>
      <c r="G179" s="117" t="str">
        <f aca="true">IF(OR($B179="",$C179="",$D179=""),"",IF(COUNTIF(INDIRECT($C179),$D179)=0,"Name not in list",""))</f>
        <v/>
      </c>
    </row>
    <row r="180" customFormat="false" ht="15" hidden="false" customHeight="true" outlineLevel="0" collapsed="false">
      <c r="B180" s="114"/>
      <c r="C180" s="115"/>
      <c r="D180" s="116"/>
      <c r="E180" s="98"/>
      <c r="F180" s="116"/>
      <c r="G180" s="117" t="str">
        <f aca="true">IF(OR($B180="",$C180="",$D180=""),"",IF(COUNTIF(INDIRECT($C180),$D180)=0,"Name not in list",""))</f>
        <v/>
      </c>
    </row>
    <row r="181" customFormat="false" ht="15" hidden="false" customHeight="true" outlineLevel="0" collapsed="false">
      <c r="B181" s="114"/>
      <c r="C181" s="115"/>
      <c r="D181" s="116"/>
      <c r="E181" s="98"/>
      <c r="F181" s="116"/>
      <c r="G181" s="117" t="str">
        <f aca="true">IF(OR($B181="",$C181="",$D181=""),"",IF(COUNTIF(INDIRECT($C181),$D181)=0,"Name not in list",""))</f>
        <v/>
      </c>
    </row>
    <row r="182" customFormat="false" ht="15" hidden="false" customHeight="true" outlineLevel="0" collapsed="false">
      <c r="B182" s="114"/>
      <c r="C182" s="115"/>
      <c r="D182" s="116"/>
      <c r="E182" s="98"/>
      <c r="F182" s="116"/>
      <c r="G182" s="117" t="str">
        <f aca="true">IF(OR($B182="",$C182="",$D182=""),"",IF(COUNTIF(INDIRECT($C182),$D182)=0,"Name not in list",""))</f>
        <v/>
      </c>
    </row>
    <row r="183" customFormat="false" ht="15" hidden="false" customHeight="true" outlineLevel="0" collapsed="false">
      <c r="B183" s="114"/>
      <c r="C183" s="115"/>
      <c r="D183" s="116"/>
      <c r="E183" s="98"/>
      <c r="F183" s="116"/>
      <c r="G183" s="117" t="str">
        <f aca="true">IF(OR($B183="",$C183="",$D183=""),"",IF(COUNTIF(INDIRECT($C183),$D183)=0,"Name not in list",""))</f>
        <v/>
      </c>
    </row>
    <row r="184" customFormat="false" ht="15" hidden="false" customHeight="true" outlineLevel="0" collapsed="false">
      <c r="B184" s="114"/>
      <c r="C184" s="115"/>
      <c r="D184" s="116"/>
      <c r="E184" s="98"/>
      <c r="F184" s="116"/>
      <c r="G184" s="117" t="str">
        <f aca="true">IF(OR($B184="",$C184="",$D184=""),"",IF(COUNTIF(INDIRECT($C184),$D184)=0,"Name not in list",""))</f>
        <v/>
      </c>
    </row>
    <row r="185" customFormat="false" ht="15" hidden="false" customHeight="true" outlineLevel="0" collapsed="false">
      <c r="B185" s="114"/>
      <c r="C185" s="115"/>
      <c r="D185" s="116"/>
      <c r="E185" s="98"/>
      <c r="F185" s="116"/>
      <c r="G185" s="117" t="str">
        <f aca="true">IF(OR($B185="",$C185="",$D185=""),"",IF(COUNTIF(INDIRECT($C185),$D185)=0,"Name not in list",""))</f>
        <v/>
      </c>
    </row>
    <row r="186" customFormat="false" ht="15" hidden="false" customHeight="true" outlineLevel="0" collapsed="false">
      <c r="B186" s="114"/>
      <c r="C186" s="115"/>
      <c r="D186" s="116"/>
      <c r="E186" s="98"/>
      <c r="F186" s="116"/>
      <c r="G186" s="117" t="str">
        <f aca="true">IF(OR($B186="",$C186="",$D186=""),"",IF(COUNTIF(INDIRECT($C186),$D186)=0,"Name not in list",""))</f>
        <v/>
      </c>
    </row>
    <row r="187" customFormat="false" ht="15" hidden="false" customHeight="true" outlineLevel="0" collapsed="false">
      <c r="B187" s="114"/>
      <c r="C187" s="115"/>
      <c r="D187" s="116"/>
      <c r="E187" s="98"/>
      <c r="F187" s="116"/>
      <c r="G187" s="117" t="str">
        <f aca="true">IF(OR($B187="",$C187="",$D187=""),"",IF(COUNTIF(INDIRECT($C187),$D187)=0,"Name not in list",""))</f>
        <v/>
      </c>
    </row>
    <row r="188" customFormat="false" ht="15" hidden="false" customHeight="true" outlineLevel="0" collapsed="false">
      <c r="B188" s="114"/>
      <c r="C188" s="115"/>
      <c r="D188" s="116"/>
      <c r="E188" s="98"/>
      <c r="F188" s="116"/>
      <c r="G188" s="117" t="str">
        <f aca="true">IF(OR($B188="",$C188="",$D188=""),"",IF(COUNTIF(INDIRECT($C188),$D188)=0,"Name not in list",""))</f>
        <v/>
      </c>
    </row>
    <row r="189" customFormat="false" ht="15" hidden="false" customHeight="true" outlineLevel="0" collapsed="false">
      <c r="B189" s="114"/>
      <c r="C189" s="115"/>
      <c r="D189" s="116"/>
      <c r="E189" s="98"/>
      <c r="F189" s="116"/>
      <c r="G189" s="117" t="str">
        <f aca="true">IF(OR($B189="",$C189="",$D189=""),"",IF(COUNTIF(INDIRECT($C189),$D189)=0,"Name not in list",""))</f>
        <v/>
      </c>
    </row>
    <row r="190" customFormat="false" ht="15" hidden="false" customHeight="true" outlineLevel="0" collapsed="false">
      <c r="B190" s="114"/>
      <c r="C190" s="115"/>
      <c r="D190" s="116"/>
      <c r="E190" s="98"/>
      <c r="F190" s="116"/>
      <c r="G190" s="117" t="str">
        <f aca="true">IF(OR($B190="",$C190="",$D190=""),"",IF(COUNTIF(INDIRECT($C190),$D190)=0,"Name not in list",""))</f>
        <v/>
      </c>
    </row>
    <row r="191" customFormat="false" ht="15" hidden="false" customHeight="true" outlineLevel="0" collapsed="false">
      <c r="B191" s="114"/>
      <c r="C191" s="115"/>
      <c r="D191" s="116"/>
      <c r="E191" s="98"/>
      <c r="F191" s="116"/>
      <c r="G191" s="117" t="str">
        <f aca="true">IF(OR($B191="",$C191="",$D191=""),"",IF(COUNTIF(INDIRECT($C191),$D191)=0,"Name not in list",""))</f>
        <v/>
      </c>
    </row>
    <row r="192" customFormat="false" ht="15" hidden="false" customHeight="true" outlineLevel="0" collapsed="false">
      <c r="B192" s="114"/>
      <c r="C192" s="115"/>
      <c r="D192" s="116"/>
      <c r="E192" s="98"/>
      <c r="F192" s="116"/>
      <c r="G192" s="117" t="str">
        <f aca="true">IF(OR($B192="",$C192="",$D192=""),"",IF(COUNTIF(INDIRECT($C192),$D192)=0,"Name not in list",""))</f>
        <v/>
      </c>
    </row>
    <row r="193" customFormat="false" ht="15" hidden="false" customHeight="true" outlineLevel="0" collapsed="false">
      <c r="B193" s="114"/>
      <c r="C193" s="115"/>
      <c r="D193" s="116"/>
      <c r="E193" s="98"/>
      <c r="F193" s="116"/>
      <c r="G193" s="117" t="str">
        <f aca="true">IF(OR($B193="",$C193="",$D193=""),"",IF(COUNTIF(INDIRECT($C193),$D193)=0,"Name not in list",""))</f>
        <v/>
      </c>
    </row>
    <row r="194" customFormat="false" ht="15" hidden="false" customHeight="true" outlineLevel="0" collapsed="false">
      <c r="B194" s="114"/>
      <c r="C194" s="115"/>
      <c r="D194" s="116"/>
      <c r="E194" s="98"/>
      <c r="F194" s="116"/>
      <c r="G194" s="117" t="str">
        <f aca="true">IF(OR($B194="",$C194="",$D194=""),"",IF(COUNTIF(INDIRECT($C194),$D194)=0,"Name not in list",""))</f>
        <v/>
      </c>
    </row>
    <row r="195" customFormat="false" ht="15" hidden="false" customHeight="true" outlineLevel="0" collapsed="false">
      <c r="B195" s="114"/>
      <c r="C195" s="115"/>
      <c r="D195" s="116"/>
      <c r="E195" s="98"/>
      <c r="F195" s="116"/>
      <c r="G195" s="117" t="str">
        <f aca="true">IF(OR($B195="",$C195="",$D195=""),"",IF(COUNTIF(INDIRECT($C195),$D195)=0,"Name not in list",""))</f>
        <v/>
      </c>
    </row>
    <row r="196" customFormat="false" ht="15" hidden="false" customHeight="true" outlineLevel="0" collapsed="false">
      <c r="B196" s="114"/>
      <c r="C196" s="115"/>
      <c r="D196" s="116"/>
      <c r="E196" s="98"/>
      <c r="F196" s="116"/>
      <c r="G196" s="117" t="str">
        <f aca="true">IF(OR($B196="",$C196="",$D196=""),"",IF(COUNTIF(INDIRECT($C196),$D196)=0,"Name not in list",""))</f>
        <v/>
      </c>
    </row>
    <row r="197" customFormat="false" ht="15" hidden="false" customHeight="true" outlineLevel="0" collapsed="false">
      <c r="B197" s="114"/>
      <c r="C197" s="115"/>
      <c r="D197" s="116"/>
      <c r="E197" s="98"/>
      <c r="F197" s="116"/>
      <c r="G197" s="117" t="str">
        <f aca="true">IF(OR($B197="",$C197="",$D197=""),"",IF(COUNTIF(INDIRECT($C197),$D197)=0,"Name not in list",""))</f>
        <v/>
      </c>
    </row>
    <row r="198" customFormat="false" ht="15" hidden="false" customHeight="true" outlineLevel="0" collapsed="false">
      <c r="B198" s="114"/>
      <c r="C198" s="115"/>
      <c r="D198" s="116"/>
      <c r="E198" s="98"/>
      <c r="F198" s="116"/>
      <c r="G198" s="117" t="str">
        <f aca="true">IF(OR($B198="",$C198="",$D198=""),"",IF(COUNTIF(INDIRECT($C198),$D198)=0,"Name not in list",""))</f>
        <v/>
      </c>
    </row>
    <row r="199" customFormat="false" ht="15" hidden="false" customHeight="true" outlineLevel="0" collapsed="false">
      <c r="B199" s="114"/>
      <c r="C199" s="115"/>
      <c r="D199" s="116"/>
      <c r="E199" s="98"/>
      <c r="F199" s="116"/>
      <c r="G199" s="117" t="str">
        <f aca="true">IF(OR($B199="",$C199="",$D199=""),"",IF(COUNTIF(INDIRECT($C199),$D199)=0,"Name not in list",""))</f>
        <v/>
      </c>
    </row>
    <row r="200" customFormat="false" ht="15" hidden="false" customHeight="true" outlineLevel="0" collapsed="false">
      <c r="B200" s="114"/>
      <c r="C200" s="115"/>
      <c r="D200" s="116"/>
      <c r="E200" s="98"/>
      <c r="F200" s="116"/>
      <c r="G200" s="117" t="str">
        <f aca="true">IF(OR($B200="",$C200="",$D200=""),"",IF(COUNTIF(INDIRECT($C200),$D200)=0,"Name not in list",""))</f>
        <v/>
      </c>
    </row>
    <row r="201" customFormat="false" ht="15" hidden="false" customHeight="true" outlineLevel="0" collapsed="false">
      <c r="B201" s="114"/>
      <c r="C201" s="115"/>
      <c r="D201" s="116"/>
      <c r="E201" s="98"/>
      <c r="F201" s="116"/>
      <c r="G201" s="117" t="str">
        <f aca="true">IF(OR($B201="",$C201="",$D201=""),"",IF(COUNTIF(INDIRECT($C201),$D201)=0,"Name not in list",""))</f>
        <v/>
      </c>
    </row>
    <row r="202" customFormat="false" ht="15" hidden="false" customHeight="true" outlineLevel="0" collapsed="false">
      <c r="B202" s="114"/>
      <c r="C202" s="115"/>
      <c r="D202" s="116"/>
      <c r="E202" s="98"/>
      <c r="F202" s="116"/>
      <c r="G202" s="117" t="str">
        <f aca="true">IF(OR($B202="",$C202="",$D202=""),"",IF(COUNTIF(INDIRECT($C202),$D202)=0,"Name not in list",""))</f>
        <v/>
      </c>
    </row>
    <row r="203" customFormat="false" ht="15" hidden="false" customHeight="true" outlineLevel="0" collapsed="false">
      <c r="B203" s="114"/>
      <c r="C203" s="115"/>
      <c r="D203" s="116"/>
      <c r="E203" s="98"/>
      <c r="F203" s="116"/>
      <c r="G203" s="117" t="str">
        <f aca="true">IF(OR($B203="",$C203="",$D203=""),"",IF(COUNTIF(INDIRECT($C203),$D203)=0,"Name not in list",""))</f>
        <v/>
      </c>
    </row>
    <row r="204" customFormat="false" ht="15" hidden="false" customHeight="true" outlineLevel="0" collapsed="false">
      <c r="B204" s="114"/>
      <c r="C204" s="115"/>
      <c r="D204" s="116"/>
      <c r="E204" s="98"/>
      <c r="F204" s="116"/>
      <c r="G204" s="117" t="str">
        <f aca="true">IF(OR($B204="",$C204="",$D204=""),"",IF(COUNTIF(INDIRECT($C204),$D204)=0,"Name not in list",""))</f>
        <v/>
      </c>
    </row>
    <row r="205" customFormat="false" ht="15" hidden="false" customHeight="true" outlineLevel="0" collapsed="false">
      <c r="B205" s="114"/>
      <c r="C205" s="115"/>
      <c r="D205" s="116"/>
      <c r="E205" s="98"/>
      <c r="F205" s="116"/>
      <c r="G205" s="117" t="str">
        <f aca="true">IF(OR($B205="",$C205="",$D205=""),"",IF(COUNTIF(INDIRECT($C205),$D205)=0,"Name not in list",""))</f>
        <v/>
      </c>
    </row>
    <row r="206" customFormat="false" ht="15" hidden="false" customHeight="true" outlineLevel="0" collapsed="false">
      <c r="B206" s="114"/>
      <c r="C206" s="115"/>
      <c r="D206" s="116"/>
      <c r="E206" s="98"/>
      <c r="F206" s="116"/>
      <c r="G206" s="117" t="str">
        <f aca="true">IF(OR($B206="",$C206="",$D206=""),"",IF(COUNTIF(INDIRECT($C206),$D206)=0,"Name not in list",""))</f>
        <v/>
      </c>
    </row>
    <row r="207" customFormat="false" ht="15" hidden="false" customHeight="true" outlineLevel="0" collapsed="false">
      <c r="B207" s="114"/>
      <c r="C207" s="115"/>
      <c r="D207" s="116"/>
      <c r="E207" s="98"/>
      <c r="F207" s="116"/>
      <c r="G207" s="117" t="str">
        <f aca="true">IF(OR($B207="",$C207="",$D207=""),"",IF(COUNTIF(INDIRECT($C207),$D207)=0,"Name not in list",""))</f>
        <v/>
      </c>
    </row>
    <row r="208" customFormat="false" ht="15" hidden="false" customHeight="true" outlineLevel="0" collapsed="false">
      <c r="B208" s="114"/>
      <c r="C208" s="115"/>
      <c r="D208" s="116"/>
      <c r="E208" s="98"/>
      <c r="F208" s="116"/>
      <c r="G208" s="117" t="str">
        <f aca="true">IF(OR($B208="",$C208="",$D208=""),"",IF(COUNTIF(INDIRECT($C208),$D208)=0,"Name not in list",""))</f>
        <v/>
      </c>
    </row>
    <row r="209" customFormat="false" ht="15" hidden="false" customHeight="true" outlineLevel="0" collapsed="false">
      <c r="B209" s="114"/>
      <c r="C209" s="115"/>
      <c r="D209" s="116"/>
      <c r="E209" s="98"/>
      <c r="F209" s="116"/>
      <c r="G209" s="117" t="str">
        <f aca="true">IF(OR($B209="",$C209="",$D209=""),"",IF(COUNTIF(INDIRECT($C209),$D209)=0,"Name not in list",""))</f>
        <v/>
      </c>
    </row>
    <row r="210" customFormat="false" ht="15" hidden="false" customHeight="true" outlineLevel="0" collapsed="false">
      <c r="B210" s="114"/>
      <c r="C210" s="115"/>
      <c r="D210" s="116"/>
      <c r="E210" s="98"/>
      <c r="F210" s="116"/>
      <c r="G210" s="117" t="str">
        <f aca="true">IF(OR($B210="",$C210="",$D210=""),"",IF(COUNTIF(INDIRECT($C210),$D210)=0,"Name not in list",""))</f>
        <v/>
      </c>
    </row>
    <row r="211" customFormat="false" ht="15" hidden="false" customHeight="true" outlineLevel="0" collapsed="false">
      <c r="B211" s="114"/>
      <c r="C211" s="115"/>
      <c r="D211" s="116"/>
      <c r="E211" s="98"/>
      <c r="F211" s="116"/>
      <c r="G211" s="117" t="str">
        <f aca="true">IF(OR($B211="",$C211="",$D211=""),"",IF(COUNTIF(INDIRECT($C211),$D211)=0,"Name not in list",""))</f>
        <v/>
      </c>
    </row>
    <row r="212" customFormat="false" ht="15" hidden="false" customHeight="true" outlineLevel="0" collapsed="false">
      <c r="B212" s="114"/>
      <c r="C212" s="115"/>
      <c r="D212" s="116"/>
      <c r="E212" s="98"/>
      <c r="F212" s="116"/>
      <c r="G212" s="117" t="str">
        <f aca="true">IF(OR($B212="",$C212="",$D212=""),"",IF(COUNTIF(INDIRECT($C212),$D212)=0,"Name not in list",""))</f>
        <v/>
      </c>
    </row>
    <row r="213" customFormat="false" ht="15" hidden="false" customHeight="true" outlineLevel="0" collapsed="false">
      <c r="B213" s="114"/>
      <c r="C213" s="115"/>
      <c r="D213" s="116"/>
      <c r="E213" s="98"/>
      <c r="F213" s="116"/>
      <c r="G213" s="117" t="str">
        <f aca="true">IF(OR($B213="",$C213="",$D213=""),"",IF(COUNTIF(INDIRECT($C213),$D213)=0,"Name not in list",""))</f>
        <v/>
      </c>
    </row>
    <row r="214" customFormat="false" ht="15" hidden="false" customHeight="true" outlineLevel="0" collapsed="false">
      <c r="B214" s="114"/>
      <c r="C214" s="115"/>
      <c r="D214" s="116"/>
      <c r="E214" s="98"/>
      <c r="F214" s="116"/>
      <c r="G214" s="117" t="str">
        <f aca="true">IF(OR($B214="",$C214="",$D214=""),"",IF(COUNTIF(INDIRECT($C214),$D214)=0,"Name not in list",""))</f>
        <v/>
      </c>
    </row>
    <row r="215" customFormat="false" ht="15" hidden="false" customHeight="true" outlineLevel="0" collapsed="false">
      <c r="B215" s="114"/>
      <c r="C215" s="115"/>
      <c r="D215" s="116"/>
      <c r="E215" s="98"/>
      <c r="F215" s="116"/>
      <c r="G215" s="117" t="str">
        <f aca="true">IF(OR($B215="",$C215="",$D215=""),"",IF(COUNTIF(INDIRECT($C215),$D215)=0,"Name not in list",""))</f>
        <v/>
      </c>
    </row>
    <row r="216" customFormat="false" ht="15" hidden="false" customHeight="true" outlineLevel="0" collapsed="false">
      <c r="B216" s="114"/>
      <c r="C216" s="115"/>
      <c r="D216" s="116"/>
      <c r="E216" s="98"/>
      <c r="F216" s="116"/>
      <c r="G216" s="117" t="str">
        <f aca="true">IF(OR($B216="",$C216="",$D216=""),"",IF(COUNTIF(INDIRECT($C216),$D216)=0,"Name not in list",""))</f>
        <v/>
      </c>
    </row>
    <row r="217" customFormat="false" ht="15" hidden="false" customHeight="true" outlineLevel="0" collapsed="false">
      <c r="B217" s="114"/>
      <c r="C217" s="115"/>
      <c r="D217" s="116"/>
      <c r="E217" s="98"/>
      <c r="F217" s="116"/>
      <c r="G217" s="117" t="str">
        <f aca="true">IF(OR($B217="",$C217="",$D217=""),"",IF(COUNTIF(INDIRECT($C217),$D217)=0,"Name not in list",""))</f>
        <v/>
      </c>
    </row>
    <row r="218" customFormat="false" ht="15" hidden="false" customHeight="true" outlineLevel="0" collapsed="false">
      <c r="B218" s="114"/>
      <c r="C218" s="115"/>
      <c r="D218" s="116"/>
      <c r="E218" s="98"/>
      <c r="F218" s="116"/>
      <c r="G218" s="117" t="str">
        <f aca="true">IF(OR($B218="",$C218="",$D218=""),"",IF(COUNTIF(INDIRECT($C218),$D218)=0,"Name not in list",""))</f>
        <v/>
      </c>
    </row>
    <row r="219" customFormat="false" ht="15" hidden="false" customHeight="true" outlineLevel="0" collapsed="false">
      <c r="B219" s="114"/>
      <c r="C219" s="115"/>
      <c r="D219" s="116"/>
      <c r="E219" s="98"/>
      <c r="F219" s="116"/>
      <c r="G219" s="117" t="str">
        <f aca="true">IF(OR($B219="",$C219="",$D219=""),"",IF(COUNTIF(INDIRECT($C219),$D219)=0,"Name not in list",""))</f>
        <v/>
      </c>
    </row>
    <row r="220" customFormat="false" ht="15" hidden="false" customHeight="true" outlineLevel="0" collapsed="false">
      <c r="B220" s="114"/>
      <c r="C220" s="115"/>
      <c r="D220" s="116"/>
      <c r="E220" s="98"/>
      <c r="F220" s="116"/>
      <c r="G220" s="117" t="str">
        <f aca="true">IF(OR($B220="",$C220="",$D220=""),"",IF(COUNTIF(INDIRECT($C220),$D220)=0,"Name not in list",""))</f>
        <v/>
      </c>
    </row>
    <row r="221" customFormat="false" ht="15" hidden="false" customHeight="true" outlineLevel="0" collapsed="false">
      <c r="B221" s="114"/>
      <c r="C221" s="115"/>
      <c r="D221" s="116"/>
      <c r="E221" s="98"/>
      <c r="F221" s="116"/>
      <c r="G221" s="117" t="str">
        <f aca="true">IF(OR($B221="",$C221="",$D221=""),"",IF(COUNTIF(INDIRECT($C221),$D221)=0,"Name not in list",""))</f>
        <v/>
      </c>
    </row>
    <row r="222" customFormat="false" ht="15" hidden="false" customHeight="true" outlineLevel="0" collapsed="false">
      <c r="B222" s="114"/>
      <c r="C222" s="115"/>
      <c r="D222" s="116"/>
      <c r="E222" s="98"/>
      <c r="F222" s="116"/>
      <c r="G222" s="117" t="str">
        <f aca="true">IF(OR($B222="",$C222="",$D222=""),"",IF(COUNTIF(INDIRECT($C222),$D222)=0,"Name not in list",""))</f>
        <v/>
      </c>
    </row>
    <row r="223" customFormat="false" ht="15" hidden="false" customHeight="true" outlineLevel="0" collapsed="false">
      <c r="B223" s="114"/>
      <c r="C223" s="115"/>
      <c r="D223" s="116"/>
      <c r="E223" s="98"/>
      <c r="F223" s="116"/>
      <c r="G223" s="117" t="str">
        <f aca="true">IF(OR($B223="",$C223="",$D223=""),"",IF(COUNTIF(INDIRECT($C223),$D223)=0,"Name not in list",""))</f>
        <v/>
      </c>
    </row>
    <row r="224" customFormat="false" ht="15" hidden="false" customHeight="true" outlineLevel="0" collapsed="false">
      <c r="B224" s="114"/>
      <c r="C224" s="115"/>
      <c r="D224" s="116"/>
      <c r="E224" s="98"/>
      <c r="F224" s="116"/>
      <c r="G224" s="117" t="str">
        <f aca="true">IF(OR($B224="",$C224="",$D224=""),"",IF(COUNTIF(INDIRECT($C224),$D224)=0,"Name not in list",""))</f>
        <v/>
      </c>
    </row>
    <row r="225" customFormat="false" ht="15" hidden="false" customHeight="true" outlineLevel="0" collapsed="false">
      <c r="B225" s="114"/>
      <c r="C225" s="115"/>
      <c r="D225" s="116"/>
      <c r="E225" s="98"/>
      <c r="F225" s="116"/>
      <c r="G225" s="117" t="str">
        <f aca="true">IF(OR($B225="",$C225="",$D225=""),"",IF(COUNTIF(INDIRECT($C225),$D225)=0,"Name not in list",""))</f>
        <v/>
      </c>
    </row>
    <row r="226" customFormat="false" ht="15" hidden="false" customHeight="true" outlineLevel="0" collapsed="false">
      <c r="B226" s="114"/>
      <c r="C226" s="115"/>
      <c r="D226" s="116"/>
      <c r="E226" s="98"/>
      <c r="F226" s="116"/>
      <c r="G226" s="117" t="str">
        <f aca="true">IF(OR($B226="",$C226="",$D226=""),"",IF(COUNTIF(INDIRECT($C226),$D226)=0,"Name not in list",""))</f>
        <v/>
      </c>
    </row>
    <row r="227" customFormat="false" ht="15" hidden="false" customHeight="true" outlineLevel="0" collapsed="false">
      <c r="B227" s="114"/>
      <c r="C227" s="115"/>
      <c r="D227" s="116"/>
      <c r="E227" s="98"/>
      <c r="F227" s="116"/>
      <c r="G227" s="117" t="str">
        <f aca="true">IF(OR($B227="",$C227="",$D227=""),"",IF(COUNTIF(INDIRECT($C227),$D227)=0,"Name not in list",""))</f>
        <v/>
      </c>
    </row>
    <row r="228" customFormat="false" ht="15" hidden="false" customHeight="true" outlineLevel="0" collapsed="false">
      <c r="B228" s="114"/>
      <c r="C228" s="115"/>
      <c r="D228" s="116"/>
      <c r="E228" s="98"/>
      <c r="F228" s="116"/>
      <c r="G228" s="117" t="str">
        <f aca="true">IF(OR($B228="",$C228="",$D228=""),"",IF(COUNTIF(INDIRECT($C228),$D228)=0,"Name not in list",""))</f>
        <v/>
      </c>
    </row>
    <row r="229" customFormat="false" ht="15" hidden="false" customHeight="true" outlineLevel="0" collapsed="false">
      <c r="B229" s="114"/>
      <c r="C229" s="115"/>
      <c r="D229" s="116"/>
      <c r="E229" s="98"/>
      <c r="F229" s="116"/>
      <c r="G229" s="117" t="str">
        <f aca="true">IF(OR($B229="",$C229="",$D229=""),"",IF(COUNTIF(INDIRECT($C229),$D229)=0,"Name not in list",""))</f>
        <v/>
      </c>
    </row>
    <row r="230" customFormat="false" ht="15" hidden="false" customHeight="true" outlineLevel="0" collapsed="false">
      <c r="B230" s="114"/>
      <c r="C230" s="115"/>
      <c r="D230" s="116"/>
      <c r="E230" s="98"/>
      <c r="F230" s="116"/>
      <c r="G230" s="117" t="str">
        <f aca="true">IF(OR($B230="",$C230="",$D230=""),"",IF(COUNTIF(INDIRECT($C230),$D230)=0,"Name not in list",""))</f>
        <v/>
      </c>
    </row>
    <row r="231" customFormat="false" ht="15" hidden="false" customHeight="true" outlineLevel="0" collapsed="false">
      <c r="B231" s="114"/>
      <c r="C231" s="115"/>
      <c r="D231" s="116"/>
      <c r="E231" s="98"/>
      <c r="F231" s="116"/>
      <c r="G231" s="117" t="str">
        <f aca="true">IF(OR($B231="",$C231="",$D231=""),"",IF(COUNTIF(INDIRECT($C231),$D231)=0,"Name not in list",""))</f>
        <v/>
      </c>
    </row>
    <row r="232" customFormat="false" ht="15" hidden="false" customHeight="true" outlineLevel="0" collapsed="false">
      <c r="B232" s="114"/>
      <c r="C232" s="115"/>
      <c r="D232" s="116"/>
      <c r="E232" s="98"/>
      <c r="F232" s="116"/>
      <c r="G232" s="117" t="str">
        <f aca="true">IF(OR($B232="",$C232="",$D232=""),"",IF(COUNTIF(INDIRECT($C232),$D232)=0,"Name not in list",""))</f>
        <v/>
      </c>
    </row>
    <row r="233" customFormat="false" ht="15" hidden="false" customHeight="true" outlineLevel="0" collapsed="false">
      <c r="B233" s="114"/>
      <c r="C233" s="115"/>
      <c r="D233" s="116"/>
      <c r="E233" s="98"/>
      <c r="F233" s="116"/>
      <c r="G233" s="117" t="str">
        <f aca="true">IF(OR($B233="",$C233="",$D233=""),"",IF(COUNTIF(INDIRECT($C233),$D233)=0,"Name not in list",""))</f>
        <v/>
      </c>
    </row>
    <row r="234" customFormat="false" ht="15" hidden="false" customHeight="true" outlineLevel="0" collapsed="false">
      <c r="B234" s="114"/>
      <c r="C234" s="115"/>
      <c r="D234" s="116"/>
      <c r="E234" s="98"/>
      <c r="F234" s="116"/>
      <c r="G234" s="117" t="str">
        <f aca="true">IF(OR($B234="",$C234="",$D234=""),"",IF(COUNTIF(INDIRECT($C234),$D234)=0,"Name not in list",""))</f>
        <v/>
      </c>
    </row>
    <row r="235" customFormat="false" ht="15" hidden="false" customHeight="true" outlineLevel="0" collapsed="false">
      <c r="B235" s="114"/>
      <c r="C235" s="115"/>
      <c r="D235" s="116"/>
      <c r="E235" s="98"/>
      <c r="F235" s="116"/>
      <c r="G235" s="117" t="str">
        <f aca="true">IF(OR($B235="",$C235="",$D235=""),"",IF(COUNTIF(INDIRECT($C235),$D235)=0,"Name not in list",""))</f>
        <v/>
      </c>
    </row>
    <row r="236" customFormat="false" ht="15" hidden="false" customHeight="true" outlineLevel="0" collapsed="false">
      <c r="B236" s="114"/>
      <c r="C236" s="115"/>
      <c r="D236" s="116"/>
      <c r="E236" s="98"/>
      <c r="F236" s="116"/>
      <c r="G236" s="117" t="str">
        <f aca="true">IF(OR($B236="",$C236="",$D236=""),"",IF(COUNTIF(INDIRECT($C236),$D236)=0,"Name not in list",""))</f>
        <v/>
      </c>
    </row>
    <row r="237" customFormat="false" ht="15" hidden="false" customHeight="true" outlineLevel="0" collapsed="false">
      <c r="B237" s="114"/>
      <c r="C237" s="115"/>
      <c r="D237" s="116"/>
      <c r="E237" s="98"/>
      <c r="F237" s="116"/>
      <c r="G237" s="117" t="str">
        <f aca="true">IF(OR($B237="",$C237="",$D237=""),"",IF(COUNTIF(INDIRECT($C237),$D237)=0,"Name not in list",""))</f>
        <v/>
      </c>
    </row>
    <row r="238" customFormat="false" ht="15" hidden="false" customHeight="true" outlineLevel="0" collapsed="false">
      <c r="B238" s="114"/>
      <c r="C238" s="115"/>
      <c r="D238" s="116"/>
      <c r="E238" s="98"/>
      <c r="F238" s="116"/>
      <c r="G238" s="117" t="str">
        <f aca="true">IF(OR($B238="",$C238="",$D238=""),"",IF(COUNTIF(INDIRECT($C238),$D238)=0,"Name not in list",""))</f>
        <v/>
      </c>
    </row>
    <row r="239" customFormat="false" ht="15" hidden="false" customHeight="true" outlineLevel="0" collapsed="false">
      <c r="B239" s="114"/>
      <c r="C239" s="115"/>
      <c r="D239" s="116"/>
      <c r="E239" s="98"/>
      <c r="F239" s="116"/>
      <c r="G239" s="117" t="str">
        <f aca="true">IF(OR($B239="",$C239="",$D239=""),"",IF(COUNTIF(INDIRECT($C239),$D239)=0,"Name not in list",""))</f>
        <v/>
      </c>
    </row>
    <row r="240" customFormat="false" ht="15" hidden="false" customHeight="true" outlineLevel="0" collapsed="false">
      <c r="B240" s="114"/>
      <c r="C240" s="115"/>
      <c r="D240" s="116"/>
      <c r="E240" s="98"/>
      <c r="F240" s="116"/>
      <c r="G240" s="117" t="str">
        <f aca="true">IF(OR($B240="",$C240="",$D240=""),"",IF(COUNTIF(INDIRECT($C240),$D240)=0,"Name not in list",""))</f>
        <v/>
      </c>
    </row>
    <row r="241" customFormat="false" ht="15" hidden="false" customHeight="true" outlineLevel="0" collapsed="false">
      <c r="B241" s="114"/>
      <c r="C241" s="115"/>
      <c r="D241" s="116"/>
      <c r="E241" s="98"/>
      <c r="F241" s="116"/>
      <c r="G241" s="117" t="str">
        <f aca="true">IF(OR($B241="",$C241="",$D241=""),"",IF(COUNTIF(INDIRECT($C241),$D241)=0,"Name not in list",""))</f>
        <v/>
      </c>
    </row>
    <row r="242" customFormat="false" ht="15" hidden="false" customHeight="true" outlineLevel="0" collapsed="false">
      <c r="B242" s="114"/>
      <c r="C242" s="115"/>
      <c r="D242" s="116"/>
      <c r="E242" s="98"/>
      <c r="F242" s="116"/>
      <c r="G242" s="117" t="str">
        <f aca="true">IF(OR($B242="",$C242="",$D242=""),"",IF(COUNTIF(INDIRECT($C242),$D242)=0,"Name not in list",""))</f>
        <v/>
      </c>
    </row>
    <row r="243" customFormat="false" ht="15" hidden="false" customHeight="true" outlineLevel="0" collapsed="false">
      <c r="B243" s="114"/>
      <c r="C243" s="115"/>
      <c r="D243" s="116"/>
      <c r="E243" s="98"/>
      <c r="F243" s="116"/>
      <c r="G243" s="117" t="str">
        <f aca="true">IF(OR($B243="",$C243="",$D243=""),"",IF(COUNTIF(INDIRECT($C243),$D243)=0,"Name not in list",""))</f>
        <v/>
      </c>
    </row>
    <row r="244" customFormat="false" ht="15" hidden="false" customHeight="true" outlineLevel="0" collapsed="false">
      <c r="B244" s="114"/>
      <c r="C244" s="115"/>
      <c r="D244" s="116"/>
      <c r="E244" s="98"/>
      <c r="F244" s="116"/>
      <c r="G244" s="117" t="str">
        <f aca="true">IF(OR($B244="",$C244="",$D244=""),"",IF(COUNTIF(INDIRECT($C244),$D244)=0,"Name not in list",""))</f>
        <v/>
      </c>
    </row>
    <row r="245" customFormat="false" ht="15" hidden="false" customHeight="true" outlineLevel="0" collapsed="false">
      <c r="B245" s="114"/>
      <c r="C245" s="115"/>
      <c r="D245" s="116"/>
      <c r="E245" s="98"/>
      <c r="F245" s="116"/>
      <c r="G245" s="117" t="str">
        <f aca="true">IF(OR($B245="",$C245="",$D245=""),"",IF(COUNTIF(INDIRECT($C245),$D245)=0,"Name not in list",""))</f>
        <v/>
      </c>
    </row>
    <row r="246" customFormat="false" ht="15" hidden="false" customHeight="true" outlineLevel="0" collapsed="false">
      <c r="B246" s="114"/>
      <c r="C246" s="115"/>
      <c r="D246" s="116"/>
      <c r="E246" s="98"/>
      <c r="F246" s="116"/>
      <c r="G246" s="117" t="str">
        <f aca="true">IF(OR($B246="",$C246="",$D246=""),"",IF(COUNTIF(INDIRECT($C246),$D246)=0,"Name not in list",""))</f>
        <v/>
      </c>
    </row>
    <row r="247" customFormat="false" ht="15" hidden="false" customHeight="true" outlineLevel="0" collapsed="false">
      <c r="B247" s="114"/>
      <c r="C247" s="115"/>
      <c r="D247" s="116"/>
      <c r="E247" s="98"/>
      <c r="F247" s="116"/>
      <c r="G247" s="117" t="str">
        <f aca="true">IF(OR($B247="",$C247="",$D247=""),"",IF(COUNTIF(INDIRECT($C247),$D247)=0,"Name not in list",""))</f>
        <v/>
      </c>
    </row>
    <row r="248" customFormat="false" ht="15" hidden="false" customHeight="true" outlineLevel="0" collapsed="false">
      <c r="B248" s="114"/>
      <c r="C248" s="115"/>
      <c r="D248" s="116"/>
      <c r="E248" s="98"/>
      <c r="F248" s="116"/>
      <c r="G248" s="117" t="str">
        <f aca="true">IF(OR($B248="",$C248="",$D248=""),"",IF(COUNTIF(INDIRECT($C248),$D248)=0,"Name not in list",""))</f>
        <v/>
      </c>
    </row>
    <row r="249" customFormat="false" ht="15" hidden="false" customHeight="true" outlineLevel="0" collapsed="false">
      <c r="B249" s="114"/>
      <c r="C249" s="115"/>
      <c r="D249" s="116"/>
      <c r="E249" s="98"/>
      <c r="F249" s="116"/>
      <c r="G249" s="117" t="str">
        <f aca="true">IF(OR($B249="",$C249="",$D249=""),"",IF(COUNTIF(INDIRECT($C249),$D249)=0,"Name not in list",""))</f>
        <v/>
      </c>
    </row>
    <row r="250" customFormat="false" ht="15" hidden="false" customHeight="true" outlineLevel="0" collapsed="false">
      <c r="B250" s="114"/>
      <c r="C250" s="115"/>
      <c r="D250" s="116"/>
      <c r="E250" s="98"/>
      <c r="F250" s="116"/>
      <c r="G250" s="117" t="str">
        <f aca="true">IF(OR($B250="",$C250="",$D250=""),"",IF(COUNTIF(INDIRECT($C250),$D250)=0,"Name not in list",""))</f>
        <v/>
      </c>
    </row>
    <row r="251" customFormat="false" ht="15" hidden="false" customHeight="true" outlineLevel="0" collapsed="false">
      <c r="B251" s="114"/>
      <c r="C251" s="115"/>
      <c r="D251" s="116"/>
      <c r="E251" s="98"/>
      <c r="F251" s="116"/>
      <c r="G251" s="117" t="str">
        <f aca="true">IF(OR($B251="",$C251="",$D251=""),"",IF(COUNTIF(INDIRECT($C251),$D251)=0,"Name not in list",""))</f>
        <v/>
      </c>
    </row>
    <row r="252" customFormat="false" ht="15" hidden="false" customHeight="true" outlineLevel="0" collapsed="false">
      <c r="B252" s="114"/>
      <c r="C252" s="115"/>
      <c r="D252" s="116"/>
      <c r="E252" s="98"/>
      <c r="F252" s="116"/>
      <c r="G252" s="117" t="str">
        <f aca="true">IF(OR($B252="",$C252="",$D252=""),"",IF(COUNTIF(INDIRECT($C252),$D252)=0,"Name not in list",""))</f>
        <v/>
      </c>
    </row>
    <row r="253" customFormat="false" ht="15" hidden="false" customHeight="true" outlineLevel="0" collapsed="false">
      <c r="B253" s="114"/>
      <c r="C253" s="115"/>
      <c r="D253" s="116"/>
      <c r="E253" s="98"/>
      <c r="F253" s="116"/>
      <c r="G253" s="117" t="str">
        <f aca="true">IF(OR($B253="",$C253="",$D253=""),"",IF(COUNTIF(INDIRECT($C253),$D253)=0,"Name not in list",""))</f>
        <v/>
      </c>
    </row>
    <row r="254" customFormat="false" ht="15" hidden="false" customHeight="true" outlineLevel="0" collapsed="false">
      <c r="B254" s="114"/>
      <c r="C254" s="115"/>
      <c r="D254" s="116"/>
      <c r="E254" s="98"/>
      <c r="F254" s="116"/>
      <c r="G254" s="117" t="str">
        <f aca="true">IF(OR($B254="",$C254="",$D254=""),"",IF(COUNTIF(INDIRECT($C254),$D254)=0,"Name not in list",""))</f>
        <v/>
      </c>
    </row>
    <row r="255" customFormat="false" ht="15" hidden="false" customHeight="true" outlineLevel="0" collapsed="false">
      <c r="B255" s="114"/>
      <c r="C255" s="115"/>
      <c r="D255" s="116"/>
      <c r="E255" s="98"/>
      <c r="F255" s="116"/>
      <c r="G255" s="117" t="str">
        <f aca="true">IF(OR($B255="",$C255="",$D255=""),"",IF(COUNTIF(INDIRECT($C255),$D255)=0,"Name not in list",""))</f>
        <v/>
      </c>
    </row>
    <row r="256" customFormat="false" ht="15" hidden="false" customHeight="true" outlineLevel="0" collapsed="false">
      <c r="B256" s="114"/>
      <c r="C256" s="115"/>
      <c r="D256" s="116"/>
      <c r="E256" s="98"/>
      <c r="F256" s="116"/>
      <c r="G256" s="117" t="str">
        <f aca="true">IF(OR($B256="",$C256="",$D256=""),"",IF(COUNTIF(INDIRECT($C256),$D256)=0,"Name not in list",""))</f>
        <v/>
      </c>
    </row>
    <row r="257" customFormat="false" ht="15" hidden="false" customHeight="true" outlineLevel="0" collapsed="false">
      <c r="B257" s="114"/>
      <c r="C257" s="115"/>
      <c r="D257" s="116"/>
      <c r="E257" s="98"/>
      <c r="F257" s="116"/>
      <c r="G257" s="117" t="str">
        <f aca="true">IF(OR($B257="",$C257="",$D257=""),"",IF(COUNTIF(INDIRECT($C257),$D257)=0,"Name not in list",""))</f>
        <v/>
      </c>
    </row>
    <row r="258" customFormat="false" ht="15" hidden="false" customHeight="true" outlineLevel="0" collapsed="false">
      <c r="B258" s="114"/>
      <c r="C258" s="115"/>
      <c r="D258" s="116"/>
      <c r="E258" s="98"/>
      <c r="F258" s="116"/>
      <c r="G258" s="117" t="str">
        <f aca="true">IF(OR($B258="",$C258="",$D258=""),"",IF(COUNTIF(INDIRECT($C258),$D258)=0,"Name not in list",""))</f>
        <v/>
      </c>
    </row>
    <row r="259" customFormat="false" ht="15" hidden="false" customHeight="true" outlineLevel="0" collapsed="false">
      <c r="B259" s="114"/>
      <c r="C259" s="115"/>
      <c r="D259" s="116"/>
      <c r="E259" s="98"/>
      <c r="F259" s="116"/>
      <c r="G259" s="117" t="str">
        <f aca="true">IF(OR($B259="",$C259="",$D259=""),"",IF(COUNTIF(INDIRECT($C259),$D259)=0,"Name not in list",""))</f>
        <v/>
      </c>
    </row>
    <row r="260" customFormat="false" ht="15" hidden="false" customHeight="true" outlineLevel="0" collapsed="false">
      <c r="B260" s="114"/>
      <c r="C260" s="115"/>
      <c r="D260" s="116"/>
      <c r="E260" s="98"/>
      <c r="F260" s="116"/>
      <c r="G260" s="117" t="str">
        <f aca="true">IF(OR($B260="",$C260="",$D260=""),"",IF(COUNTIF(INDIRECT($C260),$D260)=0,"Name not in list",""))</f>
        <v/>
      </c>
    </row>
    <row r="261" customFormat="false" ht="15" hidden="false" customHeight="true" outlineLevel="0" collapsed="false">
      <c r="B261" s="114"/>
      <c r="C261" s="115"/>
      <c r="D261" s="116"/>
      <c r="E261" s="98"/>
      <c r="F261" s="116"/>
      <c r="G261" s="117" t="str">
        <f aca="true">IF(OR($B261="",$C261="",$D261=""),"",IF(COUNTIF(INDIRECT($C261),$D261)=0,"Name not in list",""))</f>
        <v/>
      </c>
    </row>
    <row r="262" customFormat="false" ht="15" hidden="false" customHeight="true" outlineLevel="0" collapsed="false">
      <c r="B262" s="114"/>
      <c r="C262" s="115"/>
      <c r="D262" s="116"/>
      <c r="E262" s="98"/>
      <c r="F262" s="116"/>
      <c r="G262" s="117" t="str">
        <f aca="true">IF(OR($B262="",$C262="",$D262=""),"",IF(COUNTIF(INDIRECT($C262),$D262)=0,"Name not in list",""))</f>
        <v/>
      </c>
    </row>
    <row r="263" customFormat="false" ht="15" hidden="false" customHeight="true" outlineLevel="0" collapsed="false">
      <c r="B263" s="114"/>
      <c r="C263" s="115"/>
      <c r="D263" s="116"/>
      <c r="E263" s="98"/>
      <c r="F263" s="116"/>
      <c r="G263" s="117" t="str">
        <f aca="true">IF(OR($B263="",$C263="",$D263=""),"",IF(COUNTIF(INDIRECT($C263),$D263)=0,"Name not in list",""))</f>
        <v/>
      </c>
    </row>
    <row r="264" customFormat="false" ht="15" hidden="false" customHeight="true" outlineLevel="0" collapsed="false">
      <c r="B264" s="114"/>
      <c r="C264" s="115"/>
      <c r="D264" s="116"/>
      <c r="E264" s="98"/>
      <c r="F264" s="116"/>
      <c r="G264" s="117" t="str">
        <f aca="true">IF(OR($B264="",$C264="",$D264=""),"",IF(COUNTIF(INDIRECT($C264),$D264)=0,"Name not in list",""))</f>
        <v/>
      </c>
    </row>
    <row r="265" customFormat="false" ht="15" hidden="false" customHeight="true" outlineLevel="0" collapsed="false">
      <c r="B265" s="114"/>
      <c r="C265" s="115"/>
      <c r="D265" s="116"/>
      <c r="E265" s="98"/>
      <c r="F265" s="116"/>
      <c r="G265" s="117" t="str">
        <f aca="true">IF(OR($B265="",$C265="",$D265=""),"",IF(COUNTIF(INDIRECT($C265),$D265)=0,"Name not in list",""))</f>
        <v/>
      </c>
    </row>
    <row r="266" customFormat="false" ht="15" hidden="false" customHeight="true" outlineLevel="0" collapsed="false">
      <c r="B266" s="114"/>
      <c r="C266" s="115"/>
      <c r="D266" s="116"/>
      <c r="E266" s="98"/>
      <c r="F266" s="116"/>
      <c r="G266" s="117" t="str">
        <f aca="true">IF(OR($B266="",$C266="",$D266=""),"",IF(COUNTIF(INDIRECT($C266),$D266)=0,"Name not in list",""))</f>
        <v/>
      </c>
    </row>
    <row r="267" customFormat="false" ht="15" hidden="false" customHeight="true" outlineLevel="0" collapsed="false">
      <c r="B267" s="114"/>
      <c r="C267" s="115"/>
      <c r="D267" s="116"/>
      <c r="E267" s="98"/>
      <c r="F267" s="116"/>
      <c r="G267" s="117" t="str">
        <f aca="true">IF(OR($B267="",$C267="",$D267=""),"",IF(COUNTIF(INDIRECT($C267),$D267)=0,"Name not in list",""))</f>
        <v/>
      </c>
    </row>
    <row r="268" customFormat="false" ht="15" hidden="false" customHeight="true" outlineLevel="0" collapsed="false">
      <c r="B268" s="114"/>
      <c r="C268" s="115"/>
      <c r="D268" s="116"/>
      <c r="E268" s="98"/>
      <c r="F268" s="116"/>
      <c r="G268" s="117" t="str">
        <f aca="true">IF(OR($B268="",$C268="",$D268=""),"",IF(COUNTIF(INDIRECT($C268),$D268)=0,"Name not in list",""))</f>
        <v/>
      </c>
    </row>
    <row r="269" customFormat="false" ht="15" hidden="false" customHeight="true" outlineLevel="0" collapsed="false">
      <c r="B269" s="114"/>
      <c r="C269" s="115"/>
      <c r="D269" s="116"/>
      <c r="E269" s="98"/>
      <c r="F269" s="116"/>
      <c r="G269" s="117" t="str">
        <f aca="true">IF(OR($B269="",$C269="",$D269=""),"",IF(COUNTIF(INDIRECT($C269),$D269)=0,"Name not in list",""))</f>
        <v/>
      </c>
    </row>
    <row r="270" customFormat="false" ht="15" hidden="false" customHeight="true" outlineLevel="0" collapsed="false">
      <c r="B270" s="114"/>
      <c r="C270" s="115"/>
      <c r="D270" s="116"/>
      <c r="E270" s="98"/>
      <c r="F270" s="116"/>
      <c r="G270" s="117" t="str">
        <f aca="true">IF(OR($B270="",$C270="",$D270=""),"",IF(COUNTIF(INDIRECT($C270),$D270)=0,"Name not in list",""))</f>
        <v/>
      </c>
    </row>
    <row r="271" customFormat="false" ht="15" hidden="false" customHeight="true" outlineLevel="0" collapsed="false">
      <c r="B271" s="114"/>
      <c r="C271" s="115"/>
      <c r="D271" s="116"/>
      <c r="E271" s="98"/>
      <c r="F271" s="116"/>
      <c r="G271" s="117" t="str">
        <f aca="true">IF(OR($B271="",$C271="",$D271=""),"",IF(COUNTIF(INDIRECT($C271),$D271)=0,"Name not in list",""))</f>
        <v/>
      </c>
    </row>
    <row r="272" customFormat="false" ht="15" hidden="false" customHeight="true" outlineLevel="0" collapsed="false">
      <c r="B272" s="114"/>
      <c r="C272" s="115"/>
      <c r="D272" s="116"/>
      <c r="E272" s="98"/>
      <c r="F272" s="116"/>
      <c r="G272" s="117" t="str">
        <f aca="true">IF(OR($B272="",$C272="",$D272=""),"",IF(COUNTIF(INDIRECT($C272),$D272)=0,"Name not in list",""))</f>
        <v/>
      </c>
    </row>
    <row r="273" customFormat="false" ht="15" hidden="false" customHeight="true" outlineLevel="0" collapsed="false">
      <c r="B273" s="114"/>
      <c r="C273" s="115"/>
      <c r="D273" s="116"/>
      <c r="E273" s="98"/>
      <c r="F273" s="116"/>
      <c r="G273" s="117" t="str">
        <f aca="true">IF(OR($B273="",$C273="",$D273=""),"",IF(COUNTIF(INDIRECT($C273),$D273)=0,"Name not in list",""))</f>
        <v/>
      </c>
    </row>
    <row r="274" customFormat="false" ht="15" hidden="false" customHeight="true" outlineLevel="0" collapsed="false">
      <c r="B274" s="114"/>
      <c r="C274" s="115"/>
      <c r="D274" s="116"/>
      <c r="E274" s="98"/>
      <c r="F274" s="116"/>
      <c r="G274" s="117" t="str">
        <f aca="true">IF(OR($B274="",$C274="",$D274=""),"",IF(COUNTIF(INDIRECT($C274),$D274)=0,"Name not in list",""))</f>
        <v/>
      </c>
    </row>
    <row r="275" customFormat="false" ht="15" hidden="false" customHeight="true" outlineLevel="0" collapsed="false">
      <c r="B275" s="114"/>
      <c r="C275" s="115"/>
      <c r="D275" s="116"/>
      <c r="E275" s="98"/>
      <c r="F275" s="116"/>
      <c r="G275" s="117" t="str">
        <f aca="true">IF(OR($B275="",$C275="",$D275=""),"",IF(COUNTIF(INDIRECT($C275),$D275)=0,"Name not in list",""))</f>
        <v/>
      </c>
    </row>
    <row r="276" customFormat="false" ht="15" hidden="false" customHeight="true" outlineLevel="0" collapsed="false">
      <c r="B276" s="114"/>
      <c r="C276" s="115"/>
      <c r="D276" s="116"/>
      <c r="E276" s="98"/>
      <c r="F276" s="116"/>
      <c r="G276" s="117" t="str">
        <f aca="true">IF(OR($B276="",$C276="",$D276=""),"",IF(COUNTIF(INDIRECT($C276),$D276)=0,"Name not in list",""))</f>
        <v/>
      </c>
    </row>
    <row r="277" customFormat="false" ht="15" hidden="false" customHeight="true" outlineLevel="0" collapsed="false">
      <c r="B277" s="114"/>
      <c r="C277" s="115"/>
      <c r="D277" s="116"/>
      <c r="E277" s="98"/>
      <c r="F277" s="116"/>
      <c r="G277" s="117" t="str">
        <f aca="true">IF(OR($B277="",$C277="",$D277=""),"",IF(COUNTIF(INDIRECT($C277),$D277)=0,"Name not in list",""))</f>
        <v/>
      </c>
    </row>
    <row r="278" customFormat="false" ht="15" hidden="false" customHeight="true" outlineLevel="0" collapsed="false">
      <c r="B278" s="114"/>
      <c r="C278" s="115"/>
      <c r="D278" s="116"/>
      <c r="E278" s="98"/>
      <c r="F278" s="116"/>
      <c r="G278" s="117" t="str">
        <f aca="true">IF(OR($B278="",$C278="",$D278=""),"",IF(COUNTIF(INDIRECT($C278),$D278)=0,"Name not in list",""))</f>
        <v/>
      </c>
    </row>
    <row r="279" customFormat="false" ht="15" hidden="false" customHeight="true" outlineLevel="0" collapsed="false">
      <c r="B279" s="114"/>
      <c r="C279" s="115"/>
      <c r="D279" s="116"/>
      <c r="E279" s="98"/>
      <c r="F279" s="116"/>
      <c r="G279" s="117" t="str">
        <f aca="true">IF(OR($B279="",$C279="",$D279=""),"",IF(COUNTIF(INDIRECT($C279),$D279)=0,"Name not in list",""))</f>
        <v/>
      </c>
    </row>
    <row r="280" customFormat="false" ht="15" hidden="false" customHeight="true" outlineLevel="0" collapsed="false">
      <c r="B280" s="114"/>
      <c r="C280" s="115"/>
      <c r="D280" s="116"/>
      <c r="E280" s="98"/>
      <c r="F280" s="116"/>
      <c r="G280" s="117" t="str">
        <f aca="true">IF(OR($B280="",$C280="",$D280=""),"",IF(COUNTIF(INDIRECT($C280),$D280)=0,"Name not in list",""))</f>
        <v/>
      </c>
    </row>
    <row r="281" customFormat="false" ht="15" hidden="false" customHeight="true" outlineLevel="0" collapsed="false">
      <c r="B281" s="114"/>
      <c r="C281" s="115"/>
      <c r="D281" s="116"/>
      <c r="E281" s="98"/>
      <c r="F281" s="116"/>
      <c r="G281" s="117" t="str">
        <f aca="true">IF(OR($B281="",$C281="",$D281=""),"",IF(COUNTIF(INDIRECT($C281),$D281)=0,"Name not in list",""))</f>
        <v/>
      </c>
    </row>
    <row r="282" customFormat="false" ht="15" hidden="false" customHeight="true" outlineLevel="0" collapsed="false">
      <c r="B282" s="114"/>
      <c r="C282" s="115"/>
      <c r="D282" s="116"/>
      <c r="E282" s="98"/>
      <c r="F282" s="116"/>
      <c r="G282" s="117" t="str">
        <f aca="true">IF(OR($B282="",$C282="",$D282=""),"",IF(COUNTIF(INDIRECT($C282),$D282)=0,"Name not in list",""))</f>
        <v/>
      </c>
    </row>
    <row r="283" customFormat="false" ht="15" hidden="false" customHeight="true" outlineLevel="0" collapsed="false">
      <c r="B283" s="114"/>
      <c r="C283" s="115"/>
      <c r="D283" s="116"/>
      <c r="E283" s="98"/>
      <c r="F283" s="116"/>
      <c r="G283" s="117" t="str">
        <f aca="true">IF(OR($B283="",$C283="",$D283=""),"",IF(COUNTIF(INDIRECT($C283),$D283)=0,"Name not in list",""))</f>
        <v/>
      </c>
    </row>
    <row r="284" customFormat="false" ht="15" hidden="false" customHeight="true" outlineLevel="0" collapsed="false">
      <c r="B284" s="114"/>
      <c r="C284" s="115"/>
      <c r="D284" s="116"/>
      <c r="E284" s="98"/>
      <c r="F284" s="116"/>
      <c r="G284" s="117" t="str">
        <f aca="true">IF(OR($B284="",$C284="",$D284=""),"",IF(COUNTIF(INDIRECT($C284),$D284)=0,"Name not in list",""))</f>
        <v/>
      </c>
    </row>
    <row r="285" customFormat="false" ht="15" hidden="false" customHeight="true" outlineLevel="0" collapsed="false">
      <c r="B285" s="114"/>
      <c r="C285" s="115"/>
      <c r="D285" s="116"/>
      <c r="E285" s="98"/>
      <c r="F285" s="116"/>
      <c r="G285" s="117" t="str">
        <f aca="true">IF(OR($B285="",$C285="",$D285=""),"",IF(COUNTIF(INDIRECT($C285),$D285)=0,"Name not in list",""))</f>
        <v/>
      </c>
    </row>
    <row r="286" customFormat="false" ht="15" hidden="false" customHeight="true" outlineLevel="0" collapsed="false">
      <c r="B286" s="114"/>
      <c r="C286" s="115"/>
      <c r="D286" s="116"/>
      <c r="E286" s="98"/>
      <c r="F286" s="116"/>
      <c r="G286" s="117" t="str">
        <f aca="true">IF(OR($B286="",$C286="",$D286=""),"",IF(COUNTIF(INDIRECT($C286),$D286)=0,"Name not in list",""))</f>
        <v/>
      </c>
    </row>
    <row r="287" customFormat="false" ht="15" hidden="false" customHeight="true" outlineLevel="0" collapsed="false">
      <c r="B287" s="114"/>
      <c r="C287" s="115"/>
      <c r="D287" s="116"/>
      <c r="E287" s="98"/>
      <c r="F287" s="116"/>
      <c r="G287" s="117" t="str">
        <f aca="true">IF(OR($B287="",$C287="",$D287=""),"",IF(COUNTIF(INDIRECT($C287),$D287)=0,"Name not in list",""))</f>
        <v/>
      </c>
    </row>
    <row r="288" customFormat="false" ht="15" hidden="false" customHeight="true" outlineLevel="0" collapsed="false">
      <c r="B288" s="114"/>
      <c r="C288" s="115"/>
      <c r="D288" s="116"/>
      <c r="E288" s="98"/>
      <c r="F288" s="116"/>
      <c r="G288" s="117" t="str">
        <f aca="true">IF(OR($B288="",$C288="",$D288=""),"",IF(COUNTIF(INDIRECT($C288),$D288)=0,"Name not in list",""))</f>
        <v/>
      </c>
    </row>
    <row r="289" customFormat="false" ht="15" hidden="false" customHeight="true" outlineLevel="0" collapsed="false">
      <c r="B289" s="114"/>
      <c r="C289" s="115"/>
      <c r="D289" s="116"/>
      <c r="E289" s="98"/>
      <c r="F289" s="116"/>
      <c r="G289" s="117" t="str">
        <f aca="true">IF(OR($B289="",$C289="",$D289=""),"",IF(COUNTIF(INDIRECT($C289),$D289)=0,"Name not in list",""))</f>
        <v/>
      </c>
    </row>
    <row r="290" customFormat="false" ht="15" hidden="false" customHeight="true" outlineLevel="0" collapsed="false">
      <c r="B290" s="114"/>
      <c r="C290" s="115"/>
      <c r="D290" s="116"/>
      <c r="E290" s="98"/>
      <c r="F290" s="116"/>
      <c r="G290" s="117" t="str">
        <f aca="true">IF(OR($B290="",$C290="",$D290=""),"",IF(COUNTIF(INDIRECT($C290),$D290)=0,"Name not in list",""))</f>
        <v/>
      </c>
    </row>
    <row r="291" customFormat="false" ht="15" hidden="false" customHeight="true" outlineLevel="0" collapsed="false">
      <c r="B291" s="114"/>
      <c r="C291" s="115"/>
      <c r="D291" s="116"/>
      <c r="E291" s="98"/>
      <c r="F291" s="116"/>
      <c r="G291" s="117" t="str">
        <f aca="true">IF(OR($B291="",$C291="",$D291=""),"",IF(COUNTIF(INDIRECT($C291),$D291)=0,"Name not in list",""))</f>
        <v/>
      </c>
    </row>
    <row r="292" customFormat="false" ht="15" hidden="false" customHeight="true" outlineLevel="0" collapsed="false">
      <c r="B292" s="114"/>
      <c r="C292" s="115"/>
      <c r="D292" s="116"/>
      <c r="E292" s="98"/>
      <c r="F292" s="116"/>
      <c r="G292" s="117" t="str">
        <f aca="true">IF(OR($B292="",$C292="",$D292=""),"",IF(COUNTIF(INDIRECT($C292),$D292)=0,"Name not in list",""))</f>
        <v/>
      </c>
    </row>
    <row r="293" customFormat="false" ht="15" hidden="false" customHeight="true" outlineLevel="0" collapsed="false">
      <c r="B293" s="114"/>
      <c r="C293" s="115"/>
      <c r="D293" s="116"/>
      <c r="E293" s="98"/>
      <c r="F293" s="116"/>
      <c r="G293" s="117" t="str">
        <f aca="true">IF(OR($B293="",$C293="",$D293=""),"",IF(COUNTIF(INDIRECT($C293),$D293)=0,"Name not in list",""))</f>
        <v/>
      </c>
    </row>
    <row r="294" customFormat="false" ht="15" hidden="false" customHeight="true" outlineLevel="0" collapsed="false">
      <c r="B294" s="114"/>
      <c r="C294" s="115"/>
      <c r="D294" s="116"/>
      <c r="E294" s="98"/>
      <c r="F294" s="116"/>
      <c r="G294" s="117" t="str">
        <f aca="true">IF(OR($B294="",$C294="",$D294=""),"",IF(COUNTIF(INDIRECT($C294),$D294)=0,"Name not in list",""))</f>
        <v/>
      </c>
    </row>
    <row r="295" customFormat="false" ht="15" hidden="false" customHeight="true" outlineLevel="0" collapsed="false">
      <c r="B295" s="114"/>
      <c r="C295" s="115"/>
      <c r="D295" s="116"/>
      <c r="E295" s="98"/>
      <c r="F295" s="116"/>
      <c r="G295" s="117" t="str">
        <f aca="true">IF(OR($B295="",$C295="",$D295=""),"",IF(COUNTIF(INDIRECT($C295),$D295)=0,"Name not in list",""))</f>
        <v/>
      </c>
    </row>
    <row r="296" customFormat="false" ht="15" hidden="false" customHeight="true" outlineLevel="0" collapsed="false">
      <c r="B296" s="114"/>
      <c r="C296" s="115"/>
      <c r="D296" s="116"/>
      <c r="E296" s="98"/>
      <c r="F296" s="116"/>
      <c r="G296" s="117" t="str">
        <f aca="true">IF(OR($B296="",$C296="",$D296=""),"",IF(COUNTIF(INDIRECT($C296),$D296)=0,"Name not in list",""))</f>
        <v/>
      </c>
    </row>
    <row r="297" customFormat="false" ht="15" hidden="false" customHeight="true" outlineLevel="0" collapsed="false">
      <c r="B297" s="114"/>
      <c r="C297" s="115"/>
      <c r="D297" s="116"/>
      <c r="E297" s="98"/>
      <c r="F297" s="116"/>
      <c r="G297" s="117" t="str">
        <f aca="true">IF(OR($B297="",$C297="",$D297=""),"",IF(COUNTIF(INDIRECT($C297),$D297)=0,"Name not in list",""))</f>
        <v/>
      </c>
    </row>
    <row r="298" customFormat="false" ht="15" hidden="false" customHeight="true" outlineLevel="0" collapsed="false">
      <c r="B298" s="114"/>
      <c r="C298" s="115"/>
      <c r="D298" s="116"/>
      <c r="E298" s="98"/>
      <c r="F298" s="116"/>
      <c r="G298" s="117" t="str">
        <f aca="true">IF(OR($B298="",$C298="",$D298=""),"",IF(COUNTIF(INDIRECT($C298),$D298)=0,"Name not in list",""))</f>
        <v/>
      </c>
    </row>
    <row r="299" customFormat="false" ht="15" hidden="false" customHeight="true" outlineLevel="0" collapsed="false">
      <c r="B299" s="114"/>
      <c r="C299" s="115"/>
      <c r="D299" s="116"/>
      <c r="E299" s="98"/>
      <c r="F299" s="116"/>
      <c r="G299" s="117" t="str">
        <f aca="true">IF(OR($B299="",$C299="",$D299=""),"",IF(COUNTIF(INDIRECT($C299),$D299)=0,"Name not in list",""))</f>
        <v/>
      </c>
    </row>
    <row r="300" customFormat="false" ht="15" hidden="false" customHeight="true" outlineLevel="0" collapsed="false">
      <c r="B300" s="114"/>
      <c r="C300" s="115"/>
      <c r="D300" s="116"/>
      <c r="E300" s="98"/>
      <c r="F300" s="116"/>
      <c r="G300" s="117" t="str">
        <f aca="true">IF(OR($B300="",$C300="",$D300=""),"",IF(COUNTIF(INDIRECT($C300),$D300)=0,"Name not in list",""))</f>
        <v/>
      </c>
    </row>
    <row r="301" customFormat="false" ht="15" hidden="false" customHeight="true" outlineLevel="0" collapsed="false">
      <c r="B301" s="114"/>
      <c r="C301" s="115"/>
      <c r="D301" s="116"/>
      <c r="E301" s="98"/>
      <c r="F301" s="116"/>
      <c r="G301" s="117" t="str">
        <f aca="true">IF(OR($B301="",$C301="",$D301=""),"",IF(COUNTIF(INDIRECT($C301),$D301)=0,"Name not in list",""))</f>
        <v/>
      </c>
    </row>
    <row r="302" customFormat="false" ht="15" hidden="false" customHeight="true" outlineLevel="0" collapsed="false">
      <c r="B302" s="114"/>
      <c r="C302" s="115"/>
      <c r="D302" s="116"/>
      <c r="E302" s="98"/>
      <c r="F302" s="116"/>
      <c r="G302" s="117" t="str">
        <f aca="true">IF(OR($B302="",$C302="",$D302=""),"",IF(COUNTIF(INDIRECT($C302),$D302)=0,"Name not in list",""))</f>
        <v/>
      </c>
    </row>
    <row r="303" customFormat="false" ht="15" hidden="false" customHeight="true" outlineLevel="0" collapsed="false">
      <c r="B303" s="114"/>
      <c r="C303" s="115"/>
      <c r="D303" s="116"/>
      <c r="E303" s="98"/>
      <c r="F303" s="116"/>
      <c r="G303" s="117" t="str">
        <f aca="true">IF(OR($B303="",$C303="",$D303=""),"",IF(COUNTIF(INDIRECT($C303),$D303)=0,"Name not in list",""))</f>
        <v/>
      </c>
    </row>
    <row r="304" customFormat="false" ht="15" hidden="false" customHeight="true" outlineLevel="0" collapsed="false">
      <c r="B304" s="114"/>
      <c r="C304" s="115"/>
      <c r="D304" s="116"/>
      <c r="E304" s="98"/>
      <c r="F304" s="116"/>
      <c r="G304" s="117" t="str">
        <f aca="true">IF(OR($B304="",$C304="",$D304=""),"",IF(COUNTIF(INDIRECT($C304),$D304)=0,"Name not in list",""))</f>
        <v/>
      </c>
    </row>
    <row r="305" customFormat="false" ht="15" hidden="false" customHeight="true" outlineLevel="0" collapsed="false">
      <c r="B305" s="114"/>
      <c r="C305" s="115"/>
      <c r="D305" s="116"/>
      <c r="E305" s="98"/>
      <c r="F305" s="116"/>
      <c r="G305" s="117" t="str">
        <f aca="true">IF(OR($B305="",$C305="",$D305=""),"",IF(COUNTIF(INDIRECT($C305),$D305)=0,"Name not in list",""))</f>
        <v/>
      </c>
    </row>
    <row r="306" customFormat="false" ht="15" hidden="false" customHeight="true" outlineLevel="0" collapsed="false">
      <c r="B306" s="114"/>
      <c r="C306" s="115"/>
      <c r="D306" s="116"/>
      <c r="E306" s="98"/>
      <c r="F306" s="116"/>
      <c r="G306" s="117" t="str">
        <f aca="true">IF(OR($B306="",$C306="",$D306=""),"",IF(COUNTIF(INDIRECT($C306),$D306)=0,"Name not in list",""))</f>
        <v/>
      </c>
    </row>
    <row r="307" customFormat="false" ht="15" hidden="false" customHeight="true" outlineLevel="0" collapsed="false">
      <c r="B307" s="114"/>
      <c r="C307" s="115"/>
      <c r="D307" s="116"/>
      <c r="E307" s="98"/>
      <c r="F307" s="116"/>
      <c r="G307" s="117" t="str">
        <f aca="true">IF(OR($B307="",$C307="",$D307=""),"",IF(COUNTIF(INDIRECT($C307),$D307)=0,"Name not in list",""))</f>
        <v/>
      </c>
    </row>
    <row r="308" customFormat="false" ht="15" hidden="false" customHeight="true" outlineLevel="0" collapsed="false">
      <c r="B308" s="114"/>
      <c r="C308" s="115"/>
      <c r="D308" s="116"/>
      <c r="E308" s="98"/>
      <c r="F308" s="116"/>
      <c r="G308" s="117" t="str">
        <f aca="true">IF(OR($B308="",$C308="",$D308=""),"",IF(COUNTIF(INDIRECT($C308),$D308)=0,"Name not in list",""))</f>
        <v/>
      </c>
    </row>
    <row r="309" customFormat="false" ht="15" hidden="false" customHeight="true" outlineLevel="0" collapsed="false">
      <c r="B309" s="114"/>
      <c r="C309" s="115"/>
      <c r="D309" s="116"/>
      <c r="E309" s="98"/>
      <c r="F309" s="116"/>
      <c r="G309" s="117" t="str">
        <f aca="true">IF(OR($B309="",$C309="",$D309=""),"",IF(COUNTIF(INDIRECT($C309),$D309)=0,"Name not in list",""))</f>
        <v/>
      </c>
    </row>
    <row r="310" customFormat="false" ht="15" hidden="false" customHeight="true" outlineLevel="0" collapsed="false">
      <c r="B310" s="114"/>
      <c r="C310" s="115"/>
      <c r="D310" s="116"/>
      <c r="E310" s="98"/>
      <c r="F310" s="116"/>
      <c r="G310" s="117" t="str">
        <f aca="true">IF(OR($B310="",$C310="",$D310=""),"",IF(COUNTIF(INDIRECT($C310),$D310)=0,"Name not in list",""))</f>
        <v/>
      </c>
    </row>
    <row r="311" customFormat="false" ht="15" hidden="false" customHeight="true" outlineLevel="0" collapsed="false">
      <c r="B311" s="114"/>
      <c r="C311" s="115"/>
      <c r="D311" s="116"/>
      <c r="E311" s="98"/>
      <c r="F311" s="116"/>
      <c r="G311" s="117" t="str">
        <f aca="true">IF(OR($B311="",$C311="",$D311=""),"",IF(COUNTIF(INDIRECT($C311),$D311)=0,"Name not in list",""))</f>
        <v/>
      </c>
    </row>
    <row r="312" customFormat="false" ht="15" hidden="false" customHeight="true" outlineLevel="0" collapsed="false">
      <c r="B312" s="114"/>
      <c r="C312" s="115"/>
      <c r="D312" s="116"/>
      <c r="E312" s="98"/>
      <c r="F312" s="116"/>
      <c r="G312" s="117" t="str">
        <f aca="true">IF(OR($B312="",$C312="",$D312=""),"",IF(COUNTIF(INDIRECT($C312),$D312)=0,"Name not in list",""))</f>
        <v/>
      </c>
    </row>
    <row r="313" customFormat="false" ht="15" hidden="false" customHeight="true" outlineLevel="0" collapsed="false">
      <c r="B313" s="114"/>
      <c r="C313" s="115"/>
      <c r="D313" s="116"/>
      <c r="E313" s="98"/>
      <c r="F313" s="116"/>
      <c r="G313" s="117" t="str">
        <f aca="true">IF(OR($B313="",$C313="",$D313=""),"",IF(COUNTIF(INDIRECT($C313),$D313)=0,"Name not in list",""))</f>
        <v/>
      </c>
    </row>
    <row r="314" customFormat="false" ht="15" hidden="false" customHeight="true" outlineLevel="0" collapsed="false">
      <c r="B314" s="114"/>
      <c r="C314" s="115"/>
      <c r="D314" s="116"/>
      <c r="E314" s="98"/>
      <c r="F314" s="116"/>
      <c r="G314" s="117" t="str">
        <f aca="true">IF(OR($B314="",$C314="",$D314=""),"",IF(COUNTIF(INDIRECT($C314),$D314)=0,"Name not in list",""))</f>
        <v/>
      </c>
    </row>
    <row r="315" customFormat="false" ht="15" hidden="false" customHeight="true" outlineLevel="0" collapsed="false">
      <c r="B315" s="114"/>
      <c r="C315" s="115"/>
      <c r="D315" s="116"/>
      <c r="E315" s="98"/>
      <c r="F315" s="116"/>
      <c r="G315" s="117" t="str">
        <f aca="true">IF(OR($B315="",$C315="",$D315=""),"",IF(COUNTIF(INDIRECT($C315),$D315)=0,"Name not in list",""))</f>
        <v/>
      </c>
    </row>
    <row r="316" customFormat="false" ht="15" hidden="false" customHeight="true" outlineLevel="0" collapsed="false">
      <c r="B316" s="114"/>
      <c r="C316" s="115"/>
      <c r="D316" s="116"/>
      <c r="E316" s="98"/>
      <c r="F316" s="116"/>
      <c r="G316" s="117" t="str">
        <f aca="true">IF(OR($B316="",$C316="",$D316=""),"",IF(COUNTIF(INDIRECT($C316),$D316)=0,"Name not in list",""))</f>
        <v/>
      </c>
    </row>
    <row r="317" customFormat="false" ht="15" hidden="false" customHeight="true" outlineLevel="0" collapsed="false">
      <c r="B317" s="114"/>
      <c r="C317" s="115"/>
      <c r="D317" s="116"/>
      <c r="E317" s="98"/>
      <c r="F317" s="116"/>
      <c r="G317" s="117" t="str">
        <f aca="true">IF(OR($B317="",$C317="",$D317=""),"",IF(COUNTIF(INDIRECT($C317),$D317)=0,"Name not in list",""))</f>
        <v/>
      </c>
    </row>
    <row r="318" customFormat="false" ht="15" hidden="false" customHeight="true" outlineLevel="0" collapsed="false">
      <c r="B318" s="114"/>
      <c r="C318" s="115"/>
      <c r="D318" s="116"/>
      <c r="E318" s="98"/>
      <c r="F318" s="116"/>
      <c r="G318" s="117" t="str">
        <f aca="true">IF(OR($B318="",$C318="",$D318=""),"",IF(COUNTIF(INDIRECT($C318),$D318)=0,"Name not in list",""))</f>
        <v/>
      </c>
    </row>
    <row r="319" customFormat="false" ht="15" hidden="false" customHeight="true" outlineLevel="0" collapsed="false">
      <c r="B319" s="114"/>
      <c r="C319" s="115"/>
      <c r="D319" s="116"/>
      <c r="E319" s="98"/>
      <c r="F319" s="116"/>
      <c r="G319" s="117" t="str">
        <f aca="true">IF(OR($B319="",$C319="",$D319=""),"",IF(COUNTIF(INDIRECT($C319),$D319)=0,"Name not in list",""))</f>
        <v/>
      </c>
    </row>
    <row r="320" customFormat="false" ht="15" hidden="false" customHeight="true" outlineLevel="0" collapsed="false">
      <c r="B320" s="114"/>
      <c r="C320" s="115"/>
      <c r="D320" s="116"/>
      <c r="E320" s="98"/>
      <c r="F320" s="116"/>
      <c r="G320" s="117" t="str">
        <f aca="true">IF(OR($B320="",$C320="",$D320=""),"",IF(COUNTIF(INDIRECT($C320),$D320)=0,"Name not in list",""))</f>
        <v/>
      </c>
    </row>
    <row r="321" customFormat="false" ht="15" hidden="false" customHeight="true" outlineLevel="0" collapsed="false">
      <c r="B321" s="114"/>
      <c r="C321" s="115"/>
      <c r="D321" s="116"/>
      <c r="E321" s="98"/>
      <c r="F321" s="116"/>
      <c r="G321" s="117" t="str">
        <f aca="true">IF(OR($B321="",$C321="",$D321=""),"",IF(COUNTIF(INDIRECT($C321),$D321)=0,"Name not in list",""))</f>
        <v/>
      </c>
    </row>
    <row r="322" customFormat="false" ht="15" hidden="false" customHeight="true" outlineLevel="0" collapsed="false">
      <c r="B322" s="114"/>
      <c r="C322" s="115"/>
      <c r="D322" s="116"/>
      <c r="E322" s="98"/>
      <c r="F322" s="116"/>
      <c r="G322" s="117" t="str">
        <f aca="true">IF(OR($B322="",$C322="",$D322=""),"",IF(COUNTIF(INDIRECT($C322),$D322)=0,"Name not in list",""))</f>
        <v/>
      </c>
    </row>
    <row r="323" customFormat="false" ht="15" hidden="false" customHeight="true" outlineLevel="0" collapsed="false">
      <c r="B323" s="114"/>
      <c r="C323" s="115"/>
      <c r="D323" s="116"/>
      <c r="E323" s="98"/>
      <c r="F323" s="116"/>
      <c r="G323" s="117" t="str">
        <f aca="true">IF(OR($B323="",$C323="",$D323=""),"",IF(COUNTIF(INDIRECT($C323),$D323)=0,"Name not in list",""))</f>
        <v/>
      </c>
    </row>
    <row r="324" customFormat="false" ht="15" hidden="false" customHeight="true" outlineLevel="0" collapsed="false">
      <c r="B324" s="114"/>
      <c r="C324" s="115"/>
      <c r="D324" s="116"/>
      <c r="E324" s="98"/>
      <c r="F324" s="116"/>
      <c r="G324" s="117" t="str">
        <f aca="true">IF(OR($B324="",$C324="",$D324=""),"",IF(COUNTIF(INDIRECT($C324),$D324)=0,"Name not in list",""))</f>
        <v/>
      </c>
    </row>
    <row r="325" customFormat="false" ht="15" hidden="false" customHeight="true" outlineLevel="0" collapsed="false">
      <c r="B325" s="114"/>
      <c r="C325" s="115"/>
      <c r="D325" s="116"/>
      <c r="E325" s="98"/>
      <c r="F325" s="116"/>
      <c r="G325" s="117" t="str">
        <f aca="true">IF(OR($B325="",$C325="",$D325=""),"",IF(COUNTIF(INDIRECT($C325),$D325)=0,"Name not in list",""))</f>
        <v/>
      </c>
    </row>
    <row r="326" customFormat="false" ht="15" hidden="false" customHeight="true" outlineLevel="0" collapsed="false">
      <c r="B326" s="114"/>
      <c r="C326" s="115"/>
      <c r="D326" s="116"/>
      <c r="E326" s="98"/>
      <c r="F326" s="116"/>
      <c r="G326" s="117" t="str">
        <f aca="true">IF(OR($B326="",$C326="",$D326=""),"",IF(COUNTIF(INDIRECT($C326),$D326)=0,"Name not in list",""))</f>
        <v/>
      </c>
    </row>
    <row r="327" customFormat="false" ht="15" hidden="false" customHeight="true" outlineLevel="0" collapsed="false">
      <c r="B327" s="114"/>
      <c r="C327" s="115"/>
      <c r="D327" s="116"/>
      <c r="E327" s="98"/>
      <c r="F327" s="116"/>
      <c r="G327" s="117" t="str">
        <f aca="true">IF(OR($B327="",$C327="",$D327=""),"",IF(COUNTIF(INDIRECT($C327),$D327)=0,"Name not in list",""))</f>
        <v/>
      </c>
    </row>
    <row r="328" customFormat="false" ht="15" hidden="false" customHeight="true" outlineLevel="0" collapsed="false">
      <c r="B328" s="114"/>
      <c r="C328" s="115"/>
      <c r="D328" s="116"/>
      <c r="E328" s="98"/>
      <c r="F328" s="116"/>
      <c r="G328" s="117" t="str">
        <f aca="true">IF(OR($B328="",$C328="",$D328=""),"",IF(COUNTIF(INDIRECT($C328),$D328)=0,"Name not in list",""))</f>
        <v/>
      </c>
    </row>
    <row r="329" customFormat="false" ht="15" hidden="false" customHeight="true" outlineLevel="0" collapsed="false">
      <c r="B329" s="114"/>
      <c r="C329" s="115"/>
      <c r="D329" s="116"/>
      <c r="E329" s="98"/>
      <c r="F329" s="116"/>
      <c r="G329" s="117" t="str">
        <f aca="true">IF(OR($B329="",$C329="",$D329=""),"",IF(COUNTIF(INDIRECT($C329),$D329)=0,"Name not in list",""))</f>
        <v/>
      </c>
    </row>
    <row r="330" customFormat="false" ht="15" hidden="false" customHeight="true" outlineLevel="0" collapsed="false">
      <c r="B330" s="114"/>
      <c r="C330" s="115"/>
      <c r="D330" s="116"/>
      <c r="E330" s="98"/>
      <c r="F330" s="116"/>
      <c r="G330" s="117" t="str">
        <f aca="true">IF(OR($B330="",$C330="",$D330=""),"",IF(COUNTIF(INDIRECT($C330),$D330)=0,"Name not in list",""))</f>
        <v/>
      </c>
    </row>
    <row r="331" customFormat="false" ht="15" hidden="false" customHeight="true" outlineLevel="0" collapsed="false">
      <c r="B331" s="114"/>
      <c r="C331" s="115"/>
      <c r="D331" s="116"/>
      <c r="E331" s="98"/>
      <c r="F331" s="116"/>
      <c r="G331" s="117" t="str">
        <f aca="true">IF(OR($B331="",$C331="",$D331=""),"",IF(COUNTIF(INDIRECT($C331),$D331)=0,"Name not in list",""))</f>
        <v/>
      </c>
    </row>
    <row r="332" customFormat="false" ht="15" hidden="false" customHeight="true" outlineLevel="0" collapsed="false">
      <c r="B332" s="114"/>
      <c r="C332" s="115"/>
      <c r="D332" s="116"/>
      <c r="E332" s="98"/>
      <c r="F332" s="116"/>
      <c r="G332" s="117" t="str">
        <f aca="true">IF(OR($B332="",$C332="",$D332=""),"",IF(COUNTIF(INDIRECT($C332),$D332)=0,"Name not in list",""))</f>
        <v/>
      </c>
    </row>
    <row r="333" customFormat="false" ht="15" hidden="false" customHeight="true" outlineLevel="0" collapsed="false">
      <c r="B333" s="114"/>
      <c r="C333" s="115"/>
      <c r="D333" s="116"/>
      <c r="E333" s="98"/>
      <c r="F333" s="116"/>
      <c r="G333" s="117" t="str">
        <f aca="true">IF(OR($B333="",$C333="",$D333=""),"",IF(COUNTIF(INDIRECT($C333),$D333)=0,"Name not in list",""))</f>
        <v/>
      </c>
    </row>
    <row r="334" customFormat="false" ht="15" hidden="false" customHeight="true" outlineLevel="0" collapsed="false">
      <c r="B334" s="114"/>
      <c r="C334" s="115"/>
      <c r="D334" s="116"/>
      <c r="E334" s="98"/>
      <c r="F334" s="116"/>
      <c r="G334" s="117" t="str">
        <f aca="true">IF(OR($B334="",$C334="",$D334=""),"",IF(COUNTIF(INDIRECT($C334),$D334)=0,"Name not in list",""))</f>
        <v/>
      </c>
    </row>
    <row r="335" customFormat="false" ht="15" hidden="false" customHeight="true" outlineLevel="0" collapsed="false">
      <c r="B335" s="114"/>
      <c r="C335" s="115"/>
      <c r="D335" s="116"/>
      <c r="E335" s="98"/>
      <c r="F335" s="116"/>
      <c r="G335" s="117" t="str">
        <f aca="true">IF(OR($B335="",$C335="",$D335=""),"",IF(COUNTIF(INDIRECT($C335),$D335)=0,"Name not in list",""))</f>
        <v/>
      </c>
    </row>
    <row r="336" customFormat="false" ht="15" hidden="false" customHeight="true" outlineLevel="0" collapsed="false">
      <c r="B336" s="114"/>
      <c r="C336" s="115"/>
      <c r="D336" s="116"/>
      <c r="E336" s="98"/>
      <c r="F336" s="116"/>
      <c r="G336" s="117" t="str">
        <f aca="true">IF(OR($B336="",$C336="",$D336=""),"",IF(COUNTIF(INDIRECT($C336),$D336)=0,"Name not in list",""))</f>
        <v/>
      </c>
    </row>
    <row r="337" customFormat="false" ht="15" hidden="false" customHeight="true" outlineLevel="0" collapsed="false">
      <c r="B337" s="114"/>
      <c r="C337" s="115"/>
      <c r="D337" s="116"/>
      <c r="E337" s="98"/>
      <c r="F337" s="116"/>
      <c r="G337" s="117" t="str">
        <f aca="true">IF(OR($B337="",$C337="",$D337=""),"",IF(COUNTIF(INDIRECT($C337),$D337)=0,"Name not in list",""))</f>
        <v/>
      </c>
    </row>
    <row r="338" customFormat="false" ht="15" hidden="false" customHeight="true" outlineLevel="0" collapsed="false">
      <c r="B338" s="114"/>
      <c r="C338" s="115"/>
      <c r="D338" s="116"/>
      <c r="E338" s="98"/>
      <c r="F338" s="116"/>
      <c r="G338" s="117" t="str">
        <f aca="true">IF(OR($B338="",$C338="",$D338=""),"",IF(COUNTIF(INDIRECT($C338),$D338)=0,"Name not in list",""))</f>
        <v/>
      </c>
    </row>
    <row r="339" customFormat="false" ht="15" hidden="false" customHeight="true" outlineLevel="0" collapsed="false">
      <c r="B339" s="114"/>
      <c r="C339" s="115"/>
      <c r="D339" s="116"/>
      <c r="E339" s="98"/>
      <c r="F339" s="116"/>
      <c r="G339" s="117" t="str">
        <f aca="true">IF(OR($B339="",$C339="",$D339=""),"",IF(COUNTIF(INDIRECT($C339),$D339)=0,"Name not in list",""))</f>
        <v/>
      </c>
    </row>
    <row r="340" customFormat="false" ht="15" hidden="false" customHeight="true" outlineLevel="0" collapsed="false">
      <c r="B340" s="114"/>
      <c r="C340" s="115"/>
      <c r="D340" s="116"/>
      <c r="E340" s="98"/>
      <c r="F340" s="116"/>
      <c r="G340" s="117" t="str">
        <f aca="true">IF(OR($B340="",$C340="",$D340=""),"",IF(COUNTIF(INDIRECT($C340),$D340)=0,"Name not in list",""))</f>
        <v/>
      </c>
    </row>
    <row r="341" customFormat="false" ht="15" hidden="false" customHeight="true" outlineLevel="0" collapsed="false">
      <c r="B341" s="114"/>
      <c r="C341" s="115"/>
      <c r="D341" s="116"/>
      <c r="E341" s="98"/>
      <c r="F341" s="116"/>
      <c r="G341" s="117" t="str">
        <f aca="true">IF(OR($B341="",$C341="",$D341=""),"",IF(COUNTIF(INDIRECT($C341),$D341)=0,"Name not in list",""))</f>
        <v/>
      </c>
    </row>
    <row r="342" customFormat="false" ht="15" hidden="false" customHeight="true" outlineLevel="0" collapsed="false">
      <c r="B342" s="114"/>
      <c r="C342" s="115"/>
      <c r="D342" s="116"/>
      <c r="E342" s="98"/>
      <c r="F342" s="116"/>
      <c r="G342" s="117" t="str">
        <f aca="true">IF(OR($B342="",$C342="",$D342=""),"",IF(COUNTIF(INDIRECT($C342),$D342)=0,"Name not in list",""))</f>
        <v/>
      </c>
    </row>
    <row r="343" customFormat="false" ht="15" hidden="false" customHeight="true" outlineLevel="0" collapsed="false">
      <c r="B343" s="114"/>
      <c r="C343" s="115"/>
      <c r="D343" s="116"/>
      <c r="E343" s="98"/>
      <c r="F343" s="116"/>
      <c r="G343" s="117" t="str">
        <f aca="true">IF(OR($B343="",$C343="",$D343=""),"",IF(COUNTIF(INDIRECT($C343),$D343)=0,"Name not in list",""))</f>
        <v/>
      </c>
    </row>
    <row r="344" customFormat="false" ht="15" hidden="false" customHeight="true" outlineLevel="0" collapsed="false">
      <c r="B344" s="114"/>
      <c r="C344" s="115"/>
      <c r="D344" s="116"/>
      <c r="E344" s="98"/>
      <c r="F344" s="116"/>
      <c r="G344" s="117" t="str">
        <f aca="true">IF(OR($B344="",$C344="",$D344=""),"",IF(COUNTIF(INDIRECT($C344),$D344)=0,"Name not in list",""))</f>
        <v/>
      </c>
    </row>
    <row r="345" customFormat="false" ht="15" hidden="false" customHeight="true" outlineLevel="0" collapsed="false">
      <c r="B345" s="114"/>
      <c r="C345" s="115"/>
      <c r="D345" s="116"/>
      <c r="E345" s="98"/>
      <c r="F345" s="116"/>
      <c r="G345" s="117" t="str">
        <f aca="true">IF(OR($B345="",$C345="",$D345=""),"",IF(COUNTIF(INDIRECT($C345),$D345)=0,"Name not in list",""))</f>
        <v/>
      </c>
    </row>
    <row r="346" customFormat="false" ht="15" hidden="false" customHeight="true" outlineLevel="0" collapsed="false">
      <c r="B346" s="114"/>
      <c r="C346" s="115"/>
      <c r="D346" s="116"/>
      <c r="E346" s="98"/>
      <c r="F346" s="116"/>
      <c r="G346" s="117" t="str">
        <f aca="true">IF(OR($B346="",$C346="",$D346=""),"",IF(COUNTIF(INDIRECT($C346),$D346)=0,"Name not in list",""))</f>
        <v/>
      </c>
    </row>
    <row r="347" customFormat="false" ht="15" hidden="false" customHeight="true" outlineLevel="0" collapsed="false">
      <c r="B347" s="114"/>
      <c r="C347" s="115"/>
      <c r="D347" s="116"/>
      <c r="E347" s="98"/>
      <c r="F347" s="116"/>
      <c r="G347" s="117" t="str">
        <f aca="true">IF(OR($B347="",$C347="",$D347=""),"",IF(COUNTIF(INDIRECT($C347),$D347)=0,"Name not in list",""))</f>
        <v/>
      </c>
    </row>
    <row r="348" customFormat="false" ht="15" hidden="false" customHeight="true" outlineLevel="0" collapsed="false">
      <c r="B348" s="114"/>
      <c r="C348" s="115"/>
      <c r="D348" s="116"/>
      <c r="E348" s="98"/>
      <c r="F348" s="116"/>
      <c r="G348" s="117" t="str">
        <f aca="true">IF(OR($B348="",$C348="",$D348=""),"",IF(COUNTIF(INDIRECT($C348),$D348)=0,"Name not in list",""))</f>
        <v/>
      </c>
    </row>
    <row r="349" customFormat="false" ht="15" hidden="false" customHeight="true" outlineLevel="0" collapsed="false">
      <c r="B349" s="114"/>
      <c r="C349" s="115"/>
      <c r="D349" s="116"/>
      <c r="E349" s="98"/>
      <c r="F349" s="116"/>
      <c r="G349" s="117" t="str">
        <f aca="true">IF(OR($B349="",$C349="",$D349=""),"",IF(COUNTIF(INDIRECT($C349),$D349)=0,"Name not in list",""))</f>
        <v/>
      </c>
    </row>
    <row r="350" customFormat="false" ht="15" hidden="false" customHeight="true" outlineLevel="0" collapsed="false">
      <c r="B350" s="114"/>
      <c r="C350" s="115"/>
      <c r="D350" s="116"/>
      <c r="E350" s="98"/>
      <c r="F350" s="116"/>
      <c r="G350" s="117" t="str">
        <f aca="true">IF(OR($B350="",$C350="",$D350=""),"",IF(COUNTIF(INDIRECT($C350),$D350)=0,"Name not in list",""))</f>
        <v/>
      </c>
    </row>
    <row r="351" customFormat="false" ht="15" hidden="false" customHeight="true" outlineLevel="0" collapsed="false">
      <c r="B351" s="114"/>
      <c r="C351" s="115"/>
      <c r="D351" s="116"/>
      <c r="E351" s="98"/>
      <c r="F351" s="116"/>
      <c r="G351" s="117" t="str">
        <f aca="true">IF(OR($B351="",$C351="",$D351=""),"",IF(COUNTIF(INDIRECT($C351),$D351)=0,"Name not in list",""))</f>
        <v/>
      </c>
    </row>
    <row r="352" customFormat="false" ht="15" hidden="false" customHeight="true" outlineLevel="0" collapsed="false">
      <c r="B352" s="114"/>
      <c r="C352" s="115"/>
      <c r="D352" s="116"/>
      <c r="E352" s="98"/>
      <c r="F352" s="116"/>
      <c r="G352" s="117" t="str">
        <f aca="true">IF(OR($B352="",$C352="",$D352=""),"",IF(COUNTIF(INDIRECT($C352),$D352)=0,"Name not in list",""))</f>
        <v/>
      </c>
    </row>
    <row r="353" customFormat="false" ht="15" hidden="false" customHeight="true" outlineLevel="0" collapsed="false">
      <c r="B353" s="114"/>
      <c r="C353" s="115"/>
      <c r="D353" s="116"/>
      <c r="E353" s="98"/>
      <c r="F353" s="116"/>
      <c r="G353" s="117" t="str">
        <f aca="true">IF(OR($B353="",$C353="",$D353=""),"",IF(COUNTIF(INDIRECT($C353),$D353)=0,"Name not in list",""))</f>
        <v/>
      </c>
    </row>
    <row r="354" customFormat="false" ht="15" hidden="false" customHeight="true" outlineLevel="0" collapsed="false">
      <c r="B354" s="114"/>
      <c r="C354" s="115"/>
      <c r="D354" s="116"/>
      <c r="E354" s="98"/>
      <c r="F354" s="116"/>
      <c r="G354" s="117" t="str">
        <f aca="true">IF(OR($B354="",$C354="",$D354=""),"",IF(COUNTIF(INDIRECT($C354),$D354)=0,"Name not in list",""))</f>
        <v/>
      </c>
    </row>
    <row r="355" customFormat="false" ht="15" hidden="false" customHeight="true" outlineLevel="0" collapsed="false">
      <c r="B355" s="114"/>
      <c r="C355" s="115"/>
      <c r="D355" s="116"/>
      <c r="E355" s="98"/>
      <c r="F355" s="116"/>
      <c r="G355" s="117" t="str">
        <f aca="true">IF(OR($B355="",$C355="",$D355=""),"",IF(COUNTIF(INDIRECT($C355),$D355)=0,"Name not in list",""))</f>
        <v/>
      </c>
    </row>
    <row r="356" customFormat="false" ht="15" hidden="false" customHeight="true" outlineLevel="0" collapsed="false">
      <c r="B356" s="114"/>
      <c r="C356" s="115"/>
      <c r="D356" s="116"/>
      <c r="E356" s="98"/>
      <c r="F356" s="116"/>
      <c r="G356" s="117" t="str">
        <f aca="true">IF(OR($B356="",$C356="",$D356=""),"",IF(COUNTIF(INDIRECT($C356),$D356)=0,"Name not in list",""))</f>
        <v/>
      </c>
    </row>
    <row r="357" customFormat="false" ht="15" hidden="false" customHeight="true" outlineLevel="0" collapsed="false">
      <c r="B357" s="114"/>
      <c r="C357" s="115"/>
      <c r="D357" s="116"/>
      <c r="E357" s="98"/>
      <c r="F357" s="116"/>
      <c r="G357" s="117" t="str">
        <f aca="true">IF(OR($B357="",$C357="",$D357=""),"",IF(COUNTIF(INDIRECT($C357),$D357)=0,"Name not in list",""))</f>
        <v/>
      </c>
    </row>
    <row r="358" customFormat="false" ht="15" hidden="false" customHeight="true" outlineLevel="0" collapsed="false">
      <c r="B358" s="114"/>
      <c r="C358" s="115"/>
      <c r="D358" s="116"/>
      <c r="E358" s="98"/>
      <c r="F358" s="116"/>
      <c r="G358" s="117" t="str">
        <f aca="true">IF(OR($B358="",$C358="",$D358=""),"",IF(COUNTIF(INDIRECT($C358),$D358)=0,"Name not in list",""))</f>
        <v/>
      </c>
    </row>
    <row r="359" customFormat="false" ht="15" hidden="false" customHeight="true" outlineLevel="0" collapsed="false">
      <c r="B359" s="114"/>
      <c r="C359" s="115"/>
      <c r="D359" s="116"/>
      <c r="E359" s="98"/>
      <c r="F359" s="116"/>
      <c r="G359" s="117" t="str">
        <f aca="true">IF(OR($B359="",$C359="",$D359=""),"",IF(COUNTIF(INDIRECT($C359),$D359)=0,"Name not in list",""))</f>
        <v/>
      </c>
    </row>
    <row r="360" customFormat="false" ht="15" hidden="false" customHeight="true" outlineLevel="0" collapsed="false">
      <c r="B360" s="114"/>
      <c r="C360" s="115"/>
      <c r="D360" s="116"/>
      <c r="E360" s="98"/>
      <c r="F360" s="116"/>
      <c r="G360" s="117" t="str">
        <f aca="true">IF(OR($B360="",$C360="",$D360=""),"",IF(COUNTIF(INDIRECT($C360),$D360)=0,"Name not in list",""))</f>
        <v/>
      </c>
    </row>
    <row r="361" customFormat="false" ht="15" hidden="false" customHeight="true" outlineLevel="0" collapsed="false">
      <c r="B361" s="114"/>
      <c r="C361" s="115"/>
      <c r="D361" s="116"/>
      <c r="E361" s="98"/>
      <c r="F361" s="116"/>
      <c r="G361" s="117" t="str">
        <f aca="true">IF(OR($B361="",$C361="",$D361=""),"",IF(COUNTIF(INDIRECT($C361),$D361)=0,"Name not in list",""))</f>
        <v/>
      </c>
    </row>
    <row r="362" customFormat="false" ht="15" hidden="false" customHeight="true" outlineLevel="0" collapsed="false">
      <c r="B362" s="114"/>
      <c r="C362" s="115"/>
      <c r="D362" s="116"/>
      <c r="E362" s="98"/>
      <c r="F362" s="116"/>
      <c r="G362" s="117" t="str">
        <f aca="true">IF(OR($B362="",$C362="",$D362=""),"",IF(COUNTIF(INDIRECT($C362),$D362)=0,"Name not in list",""))</f>
        <v/>
      </c>
    </row>
    <row r="363" customFormat="false" ht="15" hidden="false" customHeight="true" outlineLevel="0" collapsed="false">
      <c r="B363" s="114"/>
      <c r="C363" s="115"/>
      <c r="D363" s="116"/>
      <c r="E363" s="98"/>
      <c r="F363" s="116"/>
      <c r="G363" s="117" t="str">
        <f aca="true">IF(OR($B363="",$C363="",$D363=""),"",IF(COUNTIF(INDIRECT($C363),$D363)=0,"Name not in list",""))</f>
        <v/>
      </c>
    </row>
    <row r="364" customFormat="false" ht="15" hidden="false" customHeight="true" outlineLevel="0" collapsed="false">
      <c r="B364" s="114"/>
      <c r="C364" s="115"/>
      <c r="D364" s="116"/>
      <c r="E364" s="98"/>
      <c r="F364" s="116"/>
      <c r="G364" s="117" t="str">
        <f aca="true">IF(OR($B364="",$C364="",$D364=""),"",IF(COUNTIF(INDIRECT($C364),$D364)=0,"Name not in list",""))</f>
        <v/>
      </c>
    </row>
    <row r="365" customFormat="false" ht="15" hidden="false" customHeight="true" outlineLevel="0" collapsed="false">
      <c r="B365" s="114"/>
      <c r="C365" s="115"/>
      <c r="D365" s="116"/>
      <c r="E365" s="98"/>
      <c r="F365" s="116"/>
      <c r="G365" s="117" t="str">
        <f aca="true">IF(OR($B365="",$C365="",$D365=""),"",IF(COUNTIF(INDIRECT($C365),$D365)=0,"Name not in list",""))</f>
        <v/>
      </c>
    </row>
    <row r="366" customFormat="false" ht="15" hidden="false" customHeight="true" outlineLevel="0" collapsed="false">
      <c r="B366" s="114"/>
      <c r="C366" s="115"/>
      <c r="D366" s="116"/>
      <c r="E366" s="98"/>
      <c r="F366" s="116"/>
      <c r="G366" s="117" t="str">
        <f aca="true">IF(OR($B366="",$C366="",$D366=""),"",IF(COUNTIF(INDIRECT($C366),$D366)=0,"Name not in list",""))</f>
        <v/>
      </c>
    </row>
    <row r="367" customFormat="false" ht="15" hidden="false" customHeight="true" outlineLevel="0" collapsed="false">
      <c r="B367" s="114"/>
      <c r="C367" s="115"/>
      <c r="D367" s="116"/>
      <c r="E367" s="98"/>
      <c r="F367" s="116"/>
      <c r="G367" s="117" t="str">
        <f aca="true">IF(OR($B367="",$C367="",$D367=""),"",IF(COUNTIF(INDIRECT($C367),$D367)=0,"Name not in list",""))</f>
        <v/>
      </c>
    </row>
    <row r="368" customFormat="false" ht="15" hidden="false" customHeight="true" outlineLevel="0" collapsed="false">
      <c r="B368" s="114"/>
      <c r="C368" s="115"/>
      <c r="D368" s="116"/>
      <c r="E368" s="98"/>
      <c r="F368" s="116"/>
      <c r="G368" s="117" t="str">
        <f aca="true">IF(OR($B368="",$C368="",$D368=""),"",IF(COUNTIF(INDIRECT($C368),$D368)=0,"Name not in list",""))</f>
        <v/>
      </c>
    </row>
    <row r="369" customFormat="false" ht="15" hidden="false" customHeight="true" outlineLevel="0" collapsed="false">
      <c r="B369" s="114"/>
      <c r="C369" s="115"/>
      <c r="D369" s="116"/>
      <c r="E369" s="98"/>
      <c r="F369" s="116"/>
      <c r="G369" s="117" t="str">
        <f aca="true">IF(OR($B369="",$C369="",$D369=""),"",IF(COUNTIF(INDIRECT($C369),$D369)=0,"Name not in list",""))</f>
        <v/>
      </c>
    </row>
    <row r="370" customFormat="false" ht="15" hidden="false" customHeight="true" outlineLevel="0" collapsed="false">
      <c r="B370" s="114"/>
      <c r="C370" s="115"/>
      <c r="D370" s="116"/>
      <c r="E370" s="98"/>
      <c r="F370" s="116"/>
      <c r="G370" s="117" t="str">
        <f aca="true">IF(OR($B370="",$C370="",$D370=""),"",IF(COUNTIF(INDIRECT($C370),$D370)=0,"Name not in list",""))</f>
        <v/>
      </c>
    </row>
    <row r="371" customFormat="false" ht="15" hidden="false" customHeight="true" outlineLevel="0" collapsed="false">
      <c r="B371" s="114"/>
      <c r="C371" s="115"/>
      <c r="D371" s="116"/>
      <c r="E371" s="98"/>
      <c r="F371" s="116"/>
      <c r="G371" s="117" t="str">
        <f aca="true">IF(OR($B371="",$C371="",$D371=""),"",IF(COUNTIF(INDIRECT($C371),$D371)=0,"Name not in list",""))</f>
        <v/>
      </c>
    </row>
    <row r="372" customFormat="false" ht="15" hidden="false" customHeight="true" outlineLevel="0" collapsed="false">
      <c r="B372" s="114"/>
      <c r="C372" s="115"/>
      <c r="D372" s="116"/>
      <c r="E372" s="98"/>
      <c r="F372" s="116"/>
      <c r="G372" s="117" t="str">
        <f aca="true">IF(OR($B372="",$C372="",$D372=""),"",IF(COUNTIF(INDIRECT($C372),$D372)=0,"Name not in list",""))</f>
        <v/>
      </c>
    </row>
    <row r="373" customFormat="false" ht="15" hidden="false" customHeight="true" outlineLevel="0" collapsed="false">
      <c r="B373" s="114"/>
      <c r="C373" s="115"/>
      <c r="D373" s="116"/>
      <c r="E373" s="98"/>
      <c r="F373" s="116"/>
      <c r="G373" s="117" t="str">
        <f aca="true">IF(OR($B373="",$C373="",$D373=""),"",IF(COUNTIF(INDIRECT($C373),$D373)=0,"Name not in list",""))</f>
        <v/>
      </c>
    </row>
    <row r="374" customFormat="false" ht="15" hidden="false" customHeight="true" outlineLevel="0" collapsed="false">
      <c r="B374" s="114"/>
      <c r="C374" s="115"/>
      <c r="D374" s="116"/>
      <c r="E374" s="98"/>
      <c r="F374" s="116"/>
      <c r="G374" s="117" t="str">
        <f aca="true">IF(OR($B374="",$C374="",$D374=""),"",IF(COUNTIF(INDIRECT($C374),$D374)=0,"Name not in list",""))</f>
        <v/>
      </c>
    </row>
    <row r="375" customFormat="false" ht="15" hidden="false" customHeight="true" outlineLevel="0" collapsed="false">
      <c r="B375" s="114"/>
      <c r="C375" s="115"/>
      <c r="D375" s="116"/>
      <c r="E375" s="98"/>
      <c r="F375" s="116"/>
      <c r="G375" s="117" t="str">
        <f aca="true">IF(OR($B375="",$C375="",$D375=""),"",IF(COUNTIF(INDIRECT($C375),$D375)=0,"Name not in list",""))</f>
        <v/>
      </c>
    </row>
    <row r="376" customFormat="false" ht="15" hidden="false" customHeight="true" outlineLevel="0" collapsed="false">
      <c r="B376" s="114"/>
      <c r="C376" s="115"/>
      <c r="D376" s="116"/>
      <c r="E376" s="98"/>
      <c r="F376" s="116"/>
      <c r="G376" s="117" t="str">
        <f aca="true">IF(OR($B376="",$C376="",$D376=""),"",IF(COUNTIF(INDIRECT($C376),$D376)=0,"Name not in list",""))</f>
        <v/>
      </c>
    </row>
    <row r="377" customFormat="false" ht="15" hidden="false" customHeight="true" outlineLevel="0" collapsed="false">
      <c r="B377" s="114"/>
      <c r="C377" s="115"/>
      <c r="D377" s="116"/>
      <c r="E377" s="98"/>
      <c r="F377" s="116"/>
      <c r="G377" s="117" t="str">
        <f aca="true">IF(OR($B377="",$C377="",$D377=""),"",IF(COUNTIF(INDIRECT($C377),$D377)=0,"Name not in list",""))</f>
        <v/>
      </c>
    </row>
    <row r="378" customFormat="false" ht="15" hidden="false" customHeight="true" outlineLevel="0" collapsed="false">
      <c r="B378" s="114"/>
      <c r="C378" s="115"/>
      <c r="D378" s="116"/>
      <c r="E378" s="98"/>
      <c r="F378" s="116"/>
      <c r="G378" s="117" t="str">
        <f aca="true">IF(OR($B378="",$C378="",$D378=""),"",IF(COUNTIF(INDIRECT($C378),$D378)=0,"Name not in list",""))</f>
        <v/>
      </c>
    </row>
    <row r="379" customFormat="false" ht="15" hidden="false" customHeight="true" outlineLevel="0" collapsed="false">
      <c r="B379" s="114"/>
      <c r="C379" s="115"/>
      <c r="D379" s="116"/>
      <c r="E379" s="98"/>
      <c r="F379" s="116"/>
      <c r="G379" s="117" t="str">
        <f aca="true">IF(OR($B379="",$C379="",$D379=""),"",IF(COUNTIF(INDIRECT($C379),$D379)=0,"Name not in list",""))</f>
        <v/>
      </c>
    </row>
    <row r="380" customFormat="false" ht="15" hidden="false" customHeight="true" outlineLevel="0" collapsed="false">
      <c r="B380" s="114"/>
      <c r="C380" s="115"/>
      <c r="D380" s="116"/>
      <c r="E380" s="98"/>
      <c r="F380" s="116"/>
      <c r="G380" s="117" t="str">
        <f aca="true">IF(OR($B380="",$C380="",$D380=""),"",IF(COUNTIF(INDIRECT($C380),$D380)=0,"Name not in list",""))</f>
        <v/>
      </c>
    </row>
    <row r="381" customFormat="false" ht="15" hidden="false" customHeight="true" outlineLevel="0" collapsed="false">
      <c r="B381" s="114"/>
      <c r="C381" s="115"/>
      <c r="D381" s="116"/>
      <c r="E381" s="98"/>
      <c r="F381" s="116"/>
      <c r="G381" s="117" t="str">
        <f aca="true">IF(OR($B381="",$C381="",$D381=""),"",IF(COUNTIF(INDIRECT($C381),$D381)=0,"Name not in list",""))</f>
        <v/>
      </c>
    </row>
    <row r="382" customFormat="false" ht="15" hidden="false" customHeight="true" outlineLevel="0" collapsed="false">
      <c r="B382" s="114"/>
      <c r="C382" s="115"/>
      <c r="D382" s="116"/>
      <c r="E382" s="98"/>
      <c r="F382" s="116"/>
      <c r="G382" s="117" t="str">
        <f aca="true">IF(OR($B382="",$C382="",$D382=""),"",IF(COUNTIF(INDIRECT($C382),$D382)=0,"Name not in list",""))</f>
        <v/>
      </c>
    </row>
    <row r="383" customFormat="false" ht="15" hidden="false" customHeight="true" outlineLevel="0" collapsed="false">
      <c r="B383" s="114"/>
      <c r="C383" s="115"/>
      <c r="D383" s="116"/>
      <c r="E383" s="98"/>
      <c r="F383" s="116"/>
      <c r="G383" s="117" t="str">
        <f aca="true">IF(OR($B383="",$C383="",$D383=""),"",IF(COUNTIF(INDIRECT($C383),$D383)=0,"Name not in list",""))</f>
        <v/>
      </c>
    </row>
    <row r="384" customFormat="false" ht="15" hidden="false" customHeight="true" outlineLevel="0" collapsed="false">
      <c r="B384" s="114"/>
      <c r="C384" s="115"/>
      <c r="D384" s="116"/>
      <c r="E384" s="98"/>
      <c r="F384" s="116"/>
      <c r="G384" s="117" t="str">
        <f aca="true">IF(OR($B384="",$C384="",$D384=""),"",IF(COUNTIF(INDIRECT($C384),$D384)=0,"Name not in list",""))</f>
        <v/>
      </c>
    </row>
    <row r="385" customFormat="false" ht="15" hidden="false" customHeight="true" outlineLevel="0" collapsed="false">
      <c r="B385" s="114"/>
      <c r="C385" s="115"/>
      <c r="D385" s="116"/>
      <c r="E385" s="98"/>
      <c r="F385" s="116"/>
      <c r="G385" s="117" t="str">
        <f aca="true">IF(OR($B385="",$C385="",$D385=""),"",IF(COUNTIF(INDIRECT($C385),$D385)=0,"Name not in list",""))</f>
        <v/>
      </c>
    </row>
    <row r="386" customFormat="false" ht="15" hidden="false" customHeight="true" outlineLevel="0" collapsed="false">
      <c r="B386" s="114"/>
      <c r="C386" s="115"/>
      <c r="D386" s="116"/>
      <c r="E386" s="98"/>
      <c r="F386" s="116"/>
      <c r="G386" s="117" t="str">
        <f aca="true">IF(OR($B386="",$C386="",$D386=""),"",IF(COUNTIF(INDIRECT($C386),$D386)=0,"Name not in list",""))</f>
        <v/>
      </c>
    </row>
    <row r="387" customFormat="false" ht="15" hidden="false" customHeight="true" outlineLevel="0" collapsed="false">
      <c r="B387" s="114"/>
      <c r="C387" s="115"/>
      <c r="D387" s="116"/>
      <c r="E387" s="98"/>
      <c r="F387" s="116"/>
      <c r="G387" s="117" t="str">
        <f aca="true">IF(OR($B387="",$C387="",$D387=""),"",IF(COUNTIF(INDIRECT($C387),$D387)=0,"Name not in list",""))</f>
        <v/>
      </c>
    </row>
    <row r="388" customFormat="false" ht="15" hidden="false" customHeight="true" outlineLevel="0" collapsed="false">
      <c r="B388" s="114"/>
      <c r="C388" s="115"/>
      <c r="D388" s="116"/>
      <c r="E388" s="98"/>
      <c r="F388" s="116"/>
      <c r="G388" s="117" t="str">
        <f aca="true">IF(OR($B388="",$C388="",$D388=""),"",IF(COUNTIF(INDIRECT($C388),$D388)=0,"Name not in list",""))</f>
        <v/>
      </c>
    </row>
    <row r="389" customFormat="false" ht="15" hidden="false" customHeight="true" outlineLevel="0" collapsed="false">
      <c r="B389" s="114"/>
      <c r="C389" s="115"/>
      <c r="D389" s="116"/>
      <c r="E389" s="98"/>
      <c r="F389" s="116"/>
      <c r="G389" s="117" t="str">
        <f aca="true">IF(OR($B389="",$C389="",$D389=""),"",IF(COUNTIF(INDIRECT($C389),$D389)=0,"Name not in list",""))</f>
        <v/>
      </c>
    </row>
    <row r="390" customFormat="false" ht="15" hidden="false" customHeight="true" outlineLevel="0" collapsed="false">
      <c r="B390" s="114"/>
      <c r="C390" s="115"/>
      <c r="D390" s="116"/>
      <c r="E390" s="98"/>
      <c r="F390" s="116"/>
      <c r="G390" s="117" t="str">
        <f aca="true">IF(OR($B390="",$C390="",$D390=""),"",IF(COUNTIF(INDIRECT($C390),$D390)=0,"Name not in list",""))</f>
        <v/>
      </c>
    </row>
    <row r="391" customFormat="false" ht="15" hidden="false" customHeight="true" outlineLevel="0" collapsed="false">
      <c r="B391" s="114"/>
      <c r="C391" s="115"/>
      <c r="D391" s="116"/>
      <c r="E391" s="98"/>
      <c r="F391" s="116"/>
      <c r="G391" s="117" t="str">
        <f aca="true">IF(OR($B391="",$C391="",$D391=""),"",IF(COUNTIF(INDIRECT($C391),$D391)=0,"Name not in list",""))</f>
        <v/>
      </c>
    </row>
    <row r="392" customFormat="false" ht="15" hidden="false" customHeight="true" outlineLevel="0" collapsed="false">
      <c r="B392" s="114"/>
      <c r="C392" s="115"/>
      <c r="D392" s="116"/>
      <c r="E392" s="98"/>
      <c r="F392" s="116"/>
      <c r="G392" s="117" t="str">
        <f aca="true">IF(OR($B392="",$C392="",$D392=""),"",IF(COUNTIF(INDIRECT($C392),$D392)=0,"Name not in list",""))</f>
        <v/>
      </c>
    </row>
    <row r="393" customFormat="false" ht="15" hidden="false" customHeight="true" outlineLevel="0" collapsed="false">
      <c r="B393" s="114"/>
      <c r="C393" s="115"/>
      <c r="D393" s="116"/>
      <c r="E393" s="98"/>
      <c r="F393" s="116"/>
      <c r="G393" s="117" t="str">
        <f aca="true">IF(OR($B393="",$C393="",$D393=""),"",IF(COUNTIF(INDIRECT($C393),$D393)=0,"Name not in list",""))</f>
        <v/>
      </c>
    </row>
    <row r="394" customFormat="false" ht="15" hidden="false" customHeight="true" outlineLevel="0" collapsed="false">
      <c r="B394" s="114"/>
      <c r="C394" s="115"/>
      <c r="D394" s="116"/>
      <c r="E394" s="98"/>
      <c r="F394" s="116"/>
      <c r="G394" s="117" t="str">
        <f aca="true">IF(OR($B394="",$C394="",$D394=""),"",IF(COUNTIF(INDIRECT($C394),$D394)=0,"Name not in list",""))</f>
        <v/>
      </c>
    </row>
    <row r="395" customFormat="false" ht="15" hidden="false" customHeight="true" outlineLevel="0" collapsed="false">
      <c r="B395" s="114"/>
      <c r="C395" s="115"/>
      <c r="D395" s="116"/>
      <c r="E395" s="98"/>
      <c r="F395" s="116"/>
      <c r="G395" s="117" t="str">
        <f aca="true">IF(OR($B395="",$C395="",$D395=""),"",IF(COUNTIF(INDIRECT($C395),$D395)=0,"Name not in list",""))</f>
        <v/>
      </c>
    </row>
    <row r="396" customFormat="false" ht="15" hidden="false" customHeight="true" outlineLevel="0" collapsed="false">
      <c r="B396" s="114"/>
      <c r="C396" s="115"/>
      <c r="D396" s="116"/>
      <c r="E396" s="98"/>
      <c r="F396" s="116"/>
      <c r="G396" s="117" t="str">
        <f aca="true">IF(OR($B396="",$C396="",$D396=""),"",IF(COUNTIF(INDIRECT($C396),$D396)=0,"Name not in list",""))</f>
        <v/>
      </c>
    </row>
    <row r="397" customFormat="false" ht="15" hidden="false" customHeight="true" outlineLevel="0" collapsed="false">
      <c r="B397" s="114"/>
      <c r="C397" s="115"/>
      <c r="D397" s="116"/>
      <c r="E397" s="98"/>
      <c r="F397" s="116"/>
      <c r="G397" s="117" t="str">
        <f aca="true">IF(OR($B397="",$C397="",$D397=""),"",IF(COUNTIF(INDIRECT($C397),$D397)=0,"Name not in list",""))</f>
        <v/>
      </c>
    </row>
    <row r="398" customFormat="false" ht="15" hidden="false" customHeight="true" outlineLevel="0" collapsed="false">
      <c r="B398" s="114"/>
      <c r="C398" s="115"/>
      <c r="D398" s="116"/>
      <c r="E398" s="98"/>
      <c r="F398" s="116"/>
      <c r="G398" s="117" t="str">
        <f aca="true">IF(OR($B398="",$C398="",$D398=""),"",IF(COUNTIF(INDIRECT($C398),$D398)=0,"Name not in list",""))</f>
        <v/>
      </c>
    </row>
    <row r="399" customFormat="false" ht="15" hidden="false" customHeight="true" outlineLevel="0" collapsed="false">
      <c r="B399" s="114"/>
      <c r="C399" s="115"/>
      <c r="D399" s="116"/>
      <c r="E399" s="98"/>
      <c r="F399" s="116"/>
      <c r="G399" s="117" t="str">
        <f aca="true">IF(OR($B399="",$C399="",$D399=""),"",IF(COUNTIF(INDIRECT($C399),$D399)=0,"Name not in list",""))</f>
        <v/>
      </c>
    </row>
    <row r="400" customFormat="false" ht="15" hidden="false" customHeight="true" outlineLevel="0" collapsed="false">
      <c r="B400" s="114"/>
      <c r="C400" s="115"/>
      <c r="D400" s="116"/>
      <c r="E400" s="98"/>
      <c r="F400" s="116"/>
      <c r="G400" s="117" t="str">
        <f aca="true">IF(OR($B400="",$C400="",$D400=""),"",IF(COUNTIF(INDIRECT($C400),$D400)=0,"Name not in list",""))</f>
        <v/>
      </c>
    </row>
    <row r="401" customFormat="false" ht="15" hidden="false" customHeight="true" outlineLevel="0" collapsed="false">
      <c r="B401" s="114"/>
      <c r="C401" s="115"/>
      <c r="D401" s="116"/>
      <c r="E401" s="98"/>
      <c r="F401" s="116"/>
      <c r="G401" s="117" t="str">
        <f aca="true">IF(OR($B401="",$C401="",$D401=""),"",IF(COUNTIF(INDIRECT($C401),$D401)=0,"Name not in list",""))</f>
        <v/>
      </c>
    </row>
    <row r="402" customFormat="false" ht="15" hidden="false" customHeight="true" outlineLevel="0" collapsed="false">
      <c r="B402" s="114"/>
      <c r="C402" s="115"/>
      <c r="D402" s="116"/>
      <c r="E402" s="98"/>
      <c r="F402" s="116"/>
      <c r="G402" s="117" t="str">
        <f aca="true">IF(OR($B402="",$C402="",$D402=""),"",IF(COUNTIF(INDIRECT($C402),$D402)=0,"Name not in list",""))</f>
        <v/>
      </c>
    </row>
    <row r="403" customFormat="false" ht="15" hidden="false" customHeight="true" outlineLevel="0" collapsed="false">
      <c r="B403" s="114"/>
      <c r="C403" s="115"/>
      <c r="D403" s="116"/>
      <c r="E403" s="98"/>
      <c r="F403" s="116"/>
      <c r="G403" s="117" t="str">
        <f aca="true">IF(OR($B403="",$C403="",$D403=""),"",IF(COUNTIF(INDIRECT($C403),$D403)=0,"Name not in list",""))</f>
        <v/>
      </c>
    </row>
    <row r="404" customFormat="false" ht="15" hidden="false" customHeight="true" outlineLevel="0" collapsed="false">
      <c r="B404" s="118"/>
      <c r="C404" s="119"/>
      <c r="D404" s="120"/>
      <c r="E404" s="121"/>
      <c r="F404" s="120"/>
      <c r="G404" s="122" t="str">
        <f aca="true">IF(OR($B404="",$C404="",$D404=""),"",IF(COUNTIF(INDIRECT($C404),$D404)=0,"Name not in list",""))</f>
        <v/>
      </c>
    </row>
  </sheetData>
  <sheetProtection sheet="true" formatCells="false" formatColumns="false" formatRows="false" sort="false" autoFilter="false"/>
  <autoFilter ref="B4:G404"/>
  <mergeCells count="2">
    <mergeCell ref="B2:D2"/>
    <mergeCell ref="E2:G2"/>
  </mergeCells>
  <conditionalFormatting sqref="C5:C404">
    <cfRule type="expression" priority="2" aboveAverage="0" equalAverage="0" bottom="0" percent="0" rank="0" text="" dxfId="16">
      <formula>$C5="Income"</formula>
    </cfRule>
    <cfRule type="expression" priority="3" aboveAverage="0" equalAverage="0" bottom="0" percent="0" rank="0" text="" dxfId="17">
      <formula>$C5="Expenses"</formula>
    </cfRule>
    <cfRule type="expression" priority="4" aboveAverage="0" equalAverage="0" bottom="0" percent="0" rank="0" text="" dxfId="18">
      <formula>$C5="Bills"</formula>
    </cfRule>
    <cfRule type="expression" priority="5" aboveAverage="0" equalAverage="0" bottom="0" percent="0" rank="0" text="" dxfId="19">
      <formula>$C5="Savings"</formula>
    </cfRule>
  </conditionalFormatting>
  <conditionalFormatting sqref="B5:G404">
    <cfRule type="expression" priority="6" aboveAverage="0" equalAverage="0" bottom="0" percent="0" rank="0" text="" dxfId="20">
      <formula>$G5&lt;&gt;""</formula>
    </cfRule>
  </conditionalFormatting>
  <dataValidations count="3">
    <dataValidation allowBlank="true" error="Use the dropdown: Income, Expenses, Bills or Savings." errorStyle="stop" errorTitle="Category" operator="between" prompt="Pick Income, Expenses, Bills or Savings." promptTitle="Category" showDropDown="false" showErrorMessage="true" showInputMessage="true" sqref="C5:C404" type="list">
      <formula1>"Income,Expenses,Bills,Savings"</formula1>
      <formula2>0</formula2>
    </dataValidation>
    <dataValidation allowBlank="true" errorStyle="stop" operator="between" prompt="Pick a name from the matching table." promptTitle="Sub-Category" showDropDown="false" showErrorMessage="false" showInputMessage="true" sqref="D5:D404" type="list">
      <formula1>INDIRECT($C5)</formula1>
      <formula2>0</formula2>
    </dataValidation>
    <dataValidation allowBlank="true" error="Enter a positive amount." errorStyle="stop" errorTitle="Amount" operator="greaterThanOrEqual" showDropDown="false" showErrorMessage="true" showInputMessage="false" sqref="E5:E404" type="decimal">
      <formula1>0</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M20"/>
  <sheetViews>
    <sheetView showFormulas="false" showGridLines="false" showRowColHeaders="true" showZeros="true" rightToLeft="false" tabSelected="false" showOutlineSymbols="true" defaultGridColor="true" view="normal" topLeftCell="A1" colorId="64" zoomScale="150" zoomScaleNormal="15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18"/>
    <col collapsed="false" customWidth="true" hidden="false" outlineLevel="0" max="3" min="3" style="1" width="10"/>
    <col collapsed="false" customWidth="true" hidden="false" outlineLevel="0" max="6" min="4" style="1" width="11"/>
    <col collapsed="false" customWidth="true" hidden="false" outlineLevel="0" max="7" min="7" style="1" width="12"/>
    <col collapsed="false" customWidth="true" hidden="false" outlineLevel="0" max="8" min="8" style="1" width="3"/>
    <col collapsed="false" customWidth="true" hidden="false" outlineLevel="0" max="9" min="9" style="1" width="18"/>
    <col collapsed="false" customWidth="true" hidden="false" outlineLevel="0" max="11" min="10" style="1" width="11"/>
    <col collapsed="false" customWidth="true" hidden="false" outlineLevel="0" max="12" min="12" style="1" width="9"/>
    <col collapsed="false" customWidth="true" hidden="false" outlineLevel="0" max="13" min="13" style="1" width="13"/>
    <col collapsed="false" customWidth="true" hidden="false" outlineLevel="0" max="14" min="14" style="1" width="2.5"/>
    <col collapsed="false" customWidth="true" hidden="false" outlineLevel="0" max="90" min="15" style="1" width="13"/>
  </cols>
  <sheetData>
    <row r="2" customFormat="false" ht="24" hidden="false" customHeight="true" outlineLevel="0" collapsed="false">
      <c r="B2" s="76" t="s">
        <v>77</v>
      </c>
      <c r="C2" s="76"/>
      <c r="D2" s="76"/>
      <c r="E2" s="76"/>
      <c r="G2" s="77" t="s">
        <v>78</v>
      </c>
      <c r="H2" s="77"/>
      <c r="I2" s="77"/>
      <c r="J2" s="77"/>
      <c r="K2" s="77"/>
      <c r="L2" s="77"/>
      <c r="M2" s="77"/>
    </row>
    <row r="3" customFormat="false" ht="7.5" hidden="false" customHeight="true" outlineLevel="0" collapsed="false"/>
    <row r="4" customFormat="false" ht="21.75" hidden="false" customHeight="true" outlineLevel="0" collapsed="false">
      <c r="B4" s="78" t="str">
        <f aca="false">"Showing:   "&amp;TEXT('Chart Data'!$B$2,"mmmm yyyy")</f>
        <v>Showing:   February 2026</v>
      </c>
      <c r="C4" s="78"/>
      <c r="D4" s="78"/>
    </row>
    <row r="5" customFormat="false" ht="15" hidden="false" customHeight="true" outlineLevel="0" collapsed="false">
      <c r="B5" s="123" t="s">
        <v>51</v>
      </c>
      <c r="I5" s="124" t="s">
        <v>54</v>
      </c>
    </row>
    <row r="6" customFormat="false" ht="16.5" hidden="false" customHeight="true" outlineLevel="0" collapsed="false">
      <c r="B6" s="125" t="s">
        <v>41</v>
      </c>
      <c r="C6" s="126" t="s">
        <v>79</v>
      </c>
      <c r="D6" s="126" t="s">
        <v>42</v>
      </c>
      <c r="E6" s="126" t="s">
        <v>80</v>
      </c>
      <c r="F6" s="126" t="s">
        <v>43</v>
      </c>
      <c r="G6" s="127" t="s">
        <v>81</v>
      </c>
      <c r="I6" s="128" t="s">
        <v>41</v>
      </c>
      <c r="J6" s="129" t="s">
        <v>82</v>
      </c>
      <c r="K6" s="129" t="s">
        <v>83</v>
      </c>
      <c r="L6" s="129" t="s">
        <v>84</v>
      </c>
      <c r="M6" s="130" t="s">
        <v>81</v>
      </c>
    </row>
    <row r="7" customFormat="false" ht="16.5" hidden="false" customHeight="true" outlineLevel="0" collapsed="false">
      <c r="B7" s="97" t="s">
        <v>49</v>
      </c>
      <c r="C7" s="131" t="n">
        <v>6</v>
      </c>
      <c r="D7" s="98" t="n">
        <v>500</v>
      </c>
      <c r="E7" s="95" t="n">
        <f aca="false">IF(B7="",0,SUMIFS(TxAmt,TxCat,"Bills",TxSub,B7,TxDate,"&gt;="&amp;MonthStart,TxDate,"&lt;="&amp;MonthEnd))</f>
        <v>0</v>
      </c>
      <c r="F7" s="132" t="n">
        <f aca="false">IF(B7="","",MAX(0,D7-E7))</f>
        <v>500</v>
      </c>
      <c r="G7" s="133" t="str">
        <f aca="false">IF(B7="","",IF(E7&gt;=D7,"Paid",IF(E7&gt;0,"Partial","Not Paid")))</f>
        <v>Not Paid</v>
      </c>
      <c r="I7" s="97" t="s">
        <v>85</v>
      </c>
      <c r="J7" s="98" t="n">
        <v>300</v>
      </c>
      <c r="K7" s="95" t="n">
        <f aca="false">IF(I7="",0,SUMIFS(TxAmt,TxCat,"Savings",TxSub,I7,TxDate,"&gt;="&amp;MonthStart,TxDate,"&lt;="&amp;MonthEnd))</f>
        <v>0</v>
      </c>
      <c r="L7" s="134" t="n">
        <f aca="false">IF(OR(I7="",J7=0),"",MIN(1,K7/J7))</f>
        <v>0</v>
      </c>
      <c r="M7" s="133" t="str">
        <f aca="false">IF(I7="","",IF(K7&gt;=J7,"Complete",IF(K7&gt;0,"In Progress","Not Started")))</f>
        <v>Not Started</v>
      </c>
    </row>
    <row r="8" customFormat="false" ht="16.5" hidden="false" customHeight="true" outlineLevel="0" collapsed="false">
      <c r="B8" s="97" t="s">
        <v>72</v>
      </c>
      <c r="C8" s="131" t="n">
        <v>5</v>
      </c>
      <c r="D8" s="98" t="n">
        <v>200</v>
      </c>
      <c r="E8" s="95" t="n">
        <f aca="false">IF(B8="",0,SUMIFS(TxAmt,TxCat,"Bills",TxSub,B8,TxDate,"&gt;="&amp;MonthStart,TxDate,"&lt;="&amp;MonthEnd))</f>
        <v>20</v>
      </c>
      <c r="F8" s="132" t="n">
        <f aca="false">IF(B8="","",MAX(0,D8-E8))</f>
        <v>180</v>
      </c>
      <c r="G8" s="133" t="str">
        <f aca="false">IF(B8="","",IF(E8&gt;=D8,"Paid",IF(E8&gt;0,"Partial","Not Paid")))</f>
        <v>Partial</v>
      </c>
      <c r="I8" s="97" t="s">
        <v>74</v>
      </c>
      <c r="J8" s="98" t="n">
        <v>200</v>
      </c>
      <c r="K8" s="95" t="n">
        <f aca="false">IF(I8="",0,SUMIFS(TxAmt,TxCat,"Savings",TxSub,I8,TxDate,"&gt;="&amp;MonthStart,TxDate,"&lt;="&amp;MonthEnd))</f>
        <v>60</v>
      </c>
      <c r="L8" s="134" t="n">
        <f aca="false">IF(OR(I8="",J8=0),"",MIN(1,K8/J8))</f>
        <v>0.3</v>
      </c>
      <c r="M8" s="133" t="str">
        <f aca="false">IF(I8="","",IF(K8&gt;=J8,"Complete",IF(K8&gt;0,"In Progress","Not Started")))</f>
        <v>In Progress</v>
      </c>
    </row>
    <row r="9" customFormat="false" ht="16.5" hidden="false" customHeight="true" outlineLevel="0" collapsed="false">
      <c r="B9" s="97" t="s">
        <v>86</v>
      </c>
      <c r="C9" s="131" t="n">
        <v>5</v>
      </c>
      <c r="D9" s="98" t="n">
        <v>200</v>
      </c>
      <c r="E9" s="95" t="n">
        <f aca="false">IF(B9="",0,SUMIFS(TxAmt,TxCat,"Bills",TxSub,B9,TxDate,"&gt;="&amp;MonthStart,TxDate,"&lt;="&amp;MonthEnd))</f>
        <v>0</v>
      </c>
      <c r="F9" s="132" t="n">
        <f aca="false">IF(B9="","",MAX(0,D9-E9))</f>
        <v>200</v>
      </c>
      <c r="G9" s="133" t="str">
        <f aca="false">IF(B9="","",IF(E9&gt;=D9,"Paid",IF(E9&gt;0,"Partial","Not Paid")))</f>
        <v>Not Paid</v>
      </c>
      <c r="I9" s="97" t="s">
        <v>87</v>
      </c>
      <c r="J9" s="98" t="n">
        <v>200</v>
      </c>
      <c r="K9" s="95" t="n">
        <f aca="false">IF(I9="",0,SUMIFS(TxAmt,TxCat,"Savings",TxSub,I9,TxDate,"&gt;="&amp;MonthStart,TxDate,"&lt;="&amp;MonthEnd))</f>
        <v>0</v>
      </c>
      <c r="L9" s="134" t="n">
        <f aca="false">IF(OR(I9="",J9=0),"",MIN(1,K9/J9))</f>
        <v>0</v>
      </c>
      <c r="M9" s="133" t="str">
        <f aca="false">IF(I9="","",IF(K9&gt;=J9,"Complete",IF(K9&gt;0,"In Progress","Not Started")))</f>
        <v>Not Started</v>
      </c>
    </row>
    <row r="10" customFormat="false" ht="16.5" hidden="false" customHeight="true" outlineLevel="0" collapsed="false">
      <c r="B10" s="97" t="s">
        <v>88</v>
      </c>
      <c r="C10" s="131" t="n">
        <v>5</v>
      </c>
      <c r="D10" s="98" t="n">
        <v>200</v>
      </c>
      <c r="E10" s="95" t="n">
        <f aca="false">IF(B10="",0,SUMIFS(TxAmt,TxCat,"Bills",TxSub,B10,TxDate,"&gt;="&amp;MonthStart,TxDate,"&lt;="&amp;MonthEnd))</f>
        <v>0</v>
      </c>
      <c r="F10" s="132" t="n">
        <f aca="false">IF(B10="","",MAX(0,D10-E10))</f>
        <v>200</v>
      </c>
      <c r="G10" s="133" t="str">
        <f aca="false">IF(B10="","",IF(E10&gt;=D10,"Paid",IF(E10&gt;0,"Partial","Not Paid")))</f>
        <v>Not Paid</v>
      </c>
      <c r="I10" s="97" t="s">
        <v>89</v>
      </c>
      <c r="J10" s="98" t="n">
        <v>200</v>
      </c>
      <c r="K10" s="95" t="n">
        <f aca="false">IF(I10="",0,SUMIFS(TxAmt,TxCat,"Savings",TxSub,I10,TxDate,"&gt;="&amp;MonthStart,TxDate,"&lt;="&amp;MonthEnd))</f>
        <v>0</v>
      </c>
      <c r="L10" s="134" t="n">
        <f aca="false">IF(OR(I10="",J10=0),"",MIN(1,K10/J10))</f>
        <v>0</v>
      </c>
      <c r="M10" s="133" t="str">
        <f aca="false">IF(I10="","",IF(K10&gt;=J10,"Complete",IF(K10&gt;0,"In Progress","Not Started")))</f>
        <v>Not Started</v>
      </c>
    </row>
    <row r="11" customFormat="false" ht="16.5" hidden="false" customHeight="true" outlineLevel="0" collapsed="false">
      <c r="B11" s="97" t="s">
        <v>90</v>
      </c>
      <c r="C11" s="131" t="n">
        <v>15</v>
      </c>
      <c r="D11" s="98" t="n">
        <v>200</v>
      </c>
      <c r="E11" s="95" t="n">
        <f aca="false">IF(B11="",0,SUMIFS(TxAmt,TxCat,"Bills",TxSub,B11,TxDate,"&gt;="&amp;MonthStart,TxDate,"&lt;="&amp;MonthEnd))</f>
        <v>0</v>
      </c>
      <c r="F11" s="132" t="n">
        <f aca="false">IF(B11="","",MAX(0,D11-E11))</f>
        <v>200</v>
      </c>
      <c r="G11" s="133" t="str">
        <f aca="false">IF(B11="","",IF(E11&gt;=D11,"Paid",IF(E11&gt;0,"Partial","Not Paid")))</f>
        <v>Not Paid</v>
      </c>
      <c r="I11" s="97"/>
      <c r="J11" s="98"/>
      <c r="K11" s="95" t="n">
        <f aca="false">IF(I11="",0,SUMIFS(TxAmt,TxCat,"Savings",TxSub,I11,TxDate,"&gt;="&amp;MonthStart,TxDate,"&lt;="&amp;MonthEnd))</f>
        <v>0</v>
      </c>
      <c r="L11" s="134" t="str">
        <f aca="false">IF(OR(I11="",J11=0),"",MIN(1,K11/J11))</f>
        <v/>
      </c>
      <c r="M11" s="133" t="str">
        <f aca="false">IF(I11="","",IF(K11&gt;=J11,"Complete",IF(K11&gt;0,"In Progress","Not Started")))</f>
        <v/>
      </c>
    </row>
    <row r="12" customFormat="false" ht="16.5" hidden="false" customHeight="true" outlineLevel="0" collapsed="false">
      <c r="B12" s="97"/>
      <c r="C12" s="131"/>
      <c r="D12" s="98"/>
      <c r="E12" s="95" t="n">
        <f aca="false">IF(B12="",0,SUMIFS(TxAmt,TxCat,"Bills",TxSub,B12,TxDate,"&gt;="&amp;MonthStart,TxDate,"&lt;="&amp;MonthEnd))</f>
        <v>0</v>
      </c>
      <c r="F12" s="132" t="str">
        <f aca="false">IF(B12="","",MAX(0,D12-E12))</f>
        <v/>
      </c>
      <c r="G12" s="133" t="str">
        <f aca="false">IF(B12="","",IF(E12&gt;=D12,"Paid",IF(E12&gt;0,"Partial","Not Paid")))</f>
        <v/>
      </c>
      <c r="I12" s="97"/>
      <c r="J12" s="98"/>
      <c r="K12" s="95" t="n">
        <f aca="false">IF(I12="",0,SUMIFS(TxAmt,TxCat,"Savings",TxSub,I12,TxDate,"&gt;="&amp;MonthStart,TxDate,"&lt;="&amp;MonthEnd))</f>
        <v>0</v>
      </c>
      <c r="L12" s="134" t="str">
        <f aca="false">IF(OR(I12="",J12=0),"",MIN(1,K12/J12))</f>
        <v/>
      </c>
      <c r="M12" s="133" t="str">
        <f aca="false">IF(I12="","",IF(K12&gt;=J12,"Complete",IF(K12&gt;0,"In Progress","Not Started")))</f>
        <v/>
      </c>
    </row>
    <row r="13" customFormat="false" ht="16.5" hidden="false" customHeight="true" outlineLevel="0" collapsed="false">
      <c r="B13" s="97"/>
      <c r="C13" s="131"/>
      <c r="D13" s="98"/>
      <c r="E13" s="95" t="n">
        <f aca="false">IF(B13="",0,SUMIFS(TxAmt,TxCat,"Bills",TxSub,B13,TxDate,"&gt;="&amp;MonthStart,TxDate,"&lt;="&amp;MonthEnd))</f>
        <v>0</v>
      </c>
      <c r="F13" s="132" t="str">
        <f aca="false">IF(B13="","",MAX(0,D13-E13))</f>
        <v/>
      </c>
      <c r="G13" s="133" t="str">
        <f aca="false">IF(B13="","",IF(E13&gt;=D13,"Paid",IF(E13&gt;0,"Partial","Not Paid")))</f>
        <v/>
      </c>
      <c r="I13" s="97"/>
      <c r="J13" s="98"/>
      <c r="K13" s="95" t="n">
        <f aca="false">IF(I13="",0,SUMIFS(TxAmt,TxCat,"Savings",TxSub,I13,TxDate,"&gt;="&amp;MonthStart,TxDate,"&lt;="&amp;MonthEnd))</f>
        <v>0</v>
      </c>
      <c r="L13" s="134" t="str">
        <f aca="false">IF(OR(I13="",J13=0),"",MIN(1,K13/J13))</f>
        <v/>
      </c>
      <c r="M13" s="133" t="str">
        <f aca="false">IF(I13="","",IF(K13&gt;=J13,"Complete",IF(K13&gt;0,"In Progress","Not Started")))</f>
        <v/>
      </c>
    </row>
    <row r="14" customFormat="false" ht="16.5" hidden="false" customHeight="true" outlineLevel="0" collapsed="false">
      <c r="B14" s="97"/>
      <c r="C14" s="131"/>
      <c r="D14" s="98"/>
      <c r="E14" s="95" t="n">
        <f aca="false">IF(B14="",0,SUMIFS(TxAmt,TxCat,"Bills",TxSub,B14,TxDate,"&gt;="&amp;MonthStart,TxDate,"&lt;="&amp;MonthEnd))</f>
        <v>0</v>
      </c>
      <c r="F14" s="132" t="str">
        <f aca="false">IF(B14="","",MAX(0,D14-E14))</f>
        <v/>
      </c>
      <c r="G14" s="133" t="str">
        <f aca="false">IF(B14="","",IF(E14&gt;=D14,"Paid",IF(E14&gt;0,"Partial","Not Paid")))</f>
        <v/>
      </c>
      <c r="I14" s="97"/>
      <c r="J14" s="98"/>
      <c r="K14" s="95" t="n">
        <f aca="false">IF(I14="",0,SUMIFS(TxAmt,TxCat,"Savings",TxSub,I14,TxDate,"&gt;="&amp;MonthStart,TxDate,"&lt;="&amp;MonthEnd))</f>
        <v>0</v>
      </c>
      <c r="L14" s="134" t="str">
        <f aca="false">IF(OR(I14="",J14=0),"",MIN(1,K14/J14))</f>
        <v/>
      </c>
      <c r="M14" s="133" t="str">
        <f aca="false">IF(I14="","",IF(K14&gt;=J14,"Complete",IF(K14&gt;0,"In Progress","Not Started")))</f>
        <v/>
      </c>
    </row>
    <row r="15" customFormat="false" ht="16.5" hidden="false" customHeight="true" outlineLevel="0" collapsed="false">
      <c r="B15" s="97"/>
      <c r="C15" s="131"/>
      <c r="D15" s="98"/>
      <c r="E15" s="95" t="n">
        <f aca="false">IF(B15="",0,SUMIFS(TxAmt,TxCat,"Bills",TxSub,B15,TxDate,"&gt;="&amp;MonthStart,TxDate,"&lt;="&amp;MonthEnd))</f>
        <v>0</v>
      </c>
      <c r="F15" s="132" t="str">
        <f aca="false">IF(B15="","",MAX(0,D15-E15))</f>
        <v/>
      </c>
      <c r="G15" s="133" t="str">
        <f aca="false">IF(B15="","",IF(E15&gt;=D15,"Paid",IF(E15&gt;0,"Partial","Not Paid")))</f>
        <v/>
      </c>
      <c r="I15" s="97"/>
      <c r="J15" s="98"/>
      <c r="K15" s="95" t="n">
        <f aca="false">IF(I15="",0,SUMIFS(TxAmt,TxCat,"Savings",TxSub,I15,TxDate,"&gt;="&amp;MonthStart,TxDate,"&lt;="&amp;MonthEnd))</f>
        <v>0</v>
      </c>
      <c r="L15" s="134" t="str">
        <f aca="false">IF(OR(I15="",J15=0),"",MIN(1,K15/J15))</f>
        <v/>
      </c>
      <c r="M15" s="133" t="str">
        <f aca="false">IF(I15="","",IF(K15&gt;=J15,"Complete",IF(K15&gt;0,"In Progress","Not Started")))</f>
        <v/>
      </c>
    </row>
    <row r="16" customFormat="false" ht="16.5" hidden="false" customHeight="true" outlineLevel="0" collapsed="false">
      <c r="B16" s="135" t="s">
        <v>60</v>
      </c>
      <c r="C16" s="136"/>
      <c r="D16" s="137" t="n">
        <f aca="false">SUM(D7:D15)</f>
        <v>1300</v>
      </c>
      <c r="E16" s="137" t="n">
        <f aca="false">SUM(E7:E15)</f>
        <v>20</v>
      </c>
      <c r="F16" s="137" t="n">
        <f aca="false">SUM(F7:F15)</f>
        <v>1280</v>
      </c>
      <c r="G16" s="138" t="str">
        <f aca="false">COUNTIF(G7:G15,"Paid")&amp;" of "&amp;COUNTA(B7:B15)&amp;" paid"</f>
        <v>0 of 5 paid</v>
      </c>
      <c r="I16" s="139" t="s">
        <v>60</v>
      </c>
      <c r="J16" s="140" t="n">
        <f aca="false">SUM(J7:J15)</f>
        <v>900</v>
      </c>
      <c r="K16" s="140" t="n">
        <f aca="false">SUM(K7:K15)</f>
        <v>60</v>
      </c>
      <c r="L16" s="141" t="n">
        <f aca="false">IF(J16=0,"",MIN(1,K16/J16))</f>
        <v>0.0666666666666667</v>
      </c>
      <c r="M16" s="142"/>
    </row>
    <row r="17" customFormat="false" ht="7.5" hidden="false" customHeight="true" outlineLevel="0" collapsed="false"/>
    <row r="18" customFormat="false" ht="13.5" hidden="false" customHeight="true" outlineLevel="0" collapsed="false">
      <c r="B18" s="110" t="s">
        <v>91</v>
      </c>
      <c r="C18" s="110"/>
      <c r="D18" s="110"/>
      <c r="E18" s="110"/>
      <c r="F18" s="110"/>
      <c r="G18" s="110"/>
      <c r="H18" s="110"/>
      <c r="I18" s="110"/>
      <c r="J18" s="110"/>
      <c r="K18" s="110"/>
      <c r="L18" s="110"/>
      <c r="M18" s="110"/>
    </row>
    <row r="19" customFormat="false" ht="13.5" hidden="false" customHeight="true" outlineLevel="0" collapsed="false">
      <c r="B19" s="110" t="s">
        <v>92</v>
      </c>
      <c r="C19" s="110"/>
      <c r="D19" s="110"/>
      <c r="E19" s="110"/>
      <c r="F19" s="110"/>
      <c r="G19" s="110"/>
      <c r="H19" s="110"/>
      <c r="I19" s="110"/>
      <c r="J19" s="110"/>
      <c r="K19" s="110"/>
      <c r="L19" s="110"/>
      <c r="M19" s="110"/>
    </row>
    <row r="20" customFormat="false" ht="13.5" hidden="false" customHeight="true" outlineLevel="0" collapsed="false">
      <c r="B20" s="110" t="s">
        <v>93</v>
      </c>
      <c r="C20" s="110"/>
      <c r="D20" s="110"/>
      <c r="E20" s="110"/>
      <c r="F20" s="110"/>
      <c r="G20" s="110"/>
      <c r="H20" s="110"/>
      <c r="I20" s="110"/>
      <c r="J20" s="110"/>
      <c r="K20" s="110"/>
      <c r="L20" s="110"/>
      <c r="M20" s="110"/>
    </row>
  </sheetData>
  <sheetProtection sheet="true" formatCells="false" formatColumns="false" formatRows="false" sort="false" autoFilter="false"/>
  <mergeCells count="6">
    <mergeCell ref="B2:E2"/>
    <mergeCell ref="G2:M2"/>
    <mergeCell ref="B4:D4"/>
    <mergeCell ref="B18:M18"/>
    <mergeCell ref="B19:M19"/>
    <mergeCell ref="B20:M20"/>
  </mergeCells>
  <conditionalFormatting sqref="G7:G15">
    <cfRule type="expression" priority="2" aboveAverage="0" equalAverage="0" bottom="0" percent="0" rank="0" text="" dxfId="3">
      <formula>$G7="Paid"</formula>
    </cfRule>
    <cfRule type="expression" priority="3" aboveAverage="0" equalAverage="0" bottom="0" percent="0" rank="0" text="" dxfId="21">
      <formula>$G7="Partial"</formula>
    </cfRule>
    <cfRule type="expression" priority="4" aboveAverage="0" equalAverage="0" bottom="0" percent="0" rank="0" text="" dxfId="4">
      <formula>$G7="Not Paid"</formula>
    </cfRule>
  </conditionalFormatting>
  <conditionalFormatting sqref="C7:C15">
    <cfRule type="expression" priority="5" aboveAverage="0" equalAverage="0" bottom="0" percent="0" rank="0" text="" dxfId="4">
      <formula>AND($B7&lt;&gt;"",$G7&lt;&gt;"Paid",DATE(YEAR(MonthStart),MONTH(MonthStart),$C7)&lt;TODAY())</formula>
    </cfRule>
    <cfRule type="expression" priority="6" aboveAverage="0" equalAverage="0" bottom="0" percent="0" rank="0" text="" dxfId="22">
      <formula>AND($C7&lt;&gt;"",OR($C7&lt;1,$C7&gt;31))</formula>
    </cfRule>
  </conditionalFormatting>
  <conditionalFormatting sqref="M7:M15">
    <cfRule type="expression" priority="7" aboveAverage="0" equalAverage="0" bottom="0" percent="0" rank="0" text="" dxfId="3">
      <formula>$M7="Complete"</formula>
    </cfRule>
    <cfRule type="expression" priority="8" aboveAverage="0" equalAverage="0" bottom="0" percent="0" rank="0" text="" dxfId="21">
      <formula>$M7="In Progress"</formula>
    </cfRule>
    <cfRule type="expression" priority="9" aboveAverage="0" equalAverage="0" bottom="0" percent="0" rank="0" text="" dxfId="23">
      <formula>$M7="Not Started"</formula>
    </cfRule>
  </conditionalFormatting>
  <conditionalFormatting sqref="L7:L15">
    <cfRule type="dataBar" priority="10">
      <dataBar showValue="1" minLength="10" maxLength="90">
        <cfvo type="num" val="0"/>
        <cfvo type="num" val="1"/>
        <color rgb="FF9B8BE0"/>
      </dataBar>
      <extLst>
        <ext xmlns:x14="http://schemas.microsoft.com/office/spreadsheetml/2009/9/main" uri="{B025F937-C7B1-47D3-B67F-A62EFF666E3E}">
          <x14:id>{4A359C30-32C7-4BFC-B6CF-71AC91DF3B10}</x14:id>
        </ext>
      </extLst>
    </cfRule>
  </conditionalFormatting>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dataBar" id="{4A359C30-32C7-4BFC-B6CF-71AC91DF3B10}">
            <x14:dataBar minLength="10" maxLength="90" axisPosition="none" gradient="true">
              <x14:cfvo type="num">
                <xm:f>0</xm:f>
              </x14:cfvo>
              <x14:cfvo type="num">
                <xm:f>1</xm:f>
              </x14:cfvo>
              <x14:negativeFillColor rgb="FF9B8BE0"/>
              <x14:axisColor rgb="FF000000"/>
            </x14:dataBar>
          </x14:cfRule>
          <xm:sqref>L7:L15</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59"/>
  <sheetViews>
    <sheetView showFormulas="false" showGridLines="false" showRowColHeaders="true" showZeros="true" rightToLeft="false" tabSelected="false" showOutlineSymbols="true" defaultGridColor="true" view="normal" topLeftCell="A1" colorId="64" zoomScale="150" zoomScaleNormal="15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3" min="2" style="0" width="13"/>
    <col collapsed="false" customWidth="true" hidden="false" outlineLevel="0" max="4" min="4" style="0" width="22"/>
    <col collapsed="false" customWidth="true" hidden="false" outlineLevel="0" max="6" min="5" style="0" width="13"/>
    <col collapsed="false" customWidth="true" hidden="false" outlineLevel="0" max="8" min="8" style="0" width="22"/>
    <col collapsed="false" customWidth="true" hidden="false" outlineLevel="0" max="9" min="9" style="0" width="13"/>
    <col collapsed="false" customWidth="true" hidden="false" outlineLevel="0" max="11" min="11" style="0" width="22"/>
    <col collapsed="false" customWidth="true" hidden="false" outlineLevel="0" max="12" min="12" style="0" width="13"/>
    <col collapsed="false" customWidth="true" hidden="false" outlineLevel="0" max="14" min="14" style="0" width="22"/>
    <col collapsed="false" customWidth="true" hidden="false" outlineLevel="0" max="16" min="15" style="0" width="13"/>
    <col collapsed="false" customWidth="true" hidden="false" outlineLevel="0" max="18" min="18" style="0" width="22"/>
    <col collapsed="false" customWidth="true" hidden="false" outlineLevel="0" max="20" min="19" style="0" width="13"/>
  </cols>
  <sheetData>
    <row r="1" customFormat="false" ht="15" hidden="false" customHeight="false" outlineLevel="0" collapsed="false">
      <c r="A1" s="143" t="s">
        <v>94</v>
      </c>
    </row>
    <row r="2" customFormat="false" ht="15" hidden="false" customHeight="false" outlineLevel="0" collapsed="false">
      <c r="A2" s="144" t="s">
        <v>95</v>
      </c>
      <c r="B2" s="145" t="n">
        <f aca="false">DATE(YEAR(Dashboard!$C$3),MONTH(Dashboard!$C$3),1)</f>
        <v>46054</v>
      </c>
      <c r="C2" s="144" t="s">
        <v>96</v>
      </c>
      <c r="D2" s="146" t="n">
        <f aca="false">EOMONTH($B$2,0)</f>
        <v>46081</v>
      </c>
      <c r="E2" s="144" t="s">
        <v>97</v>
      </c>
      <c r="F2" s="147" t="n">
        <f aca="false">SUMIFS(TxAmt,TxDate,"&gt;="&amp;MonthStart,TxDate,"&lt;="&amp;MonthEnd)-('Data Entry'!H16+'Data Entry'!M15+'Bills &amp; Savings'!E16+'Bills &amp; Savings'!K16)</f>
        <v>0</v>
      </c>
    </row>
    <row r="5" customFormat="false" ht="15" hidden="false" customHeight="false" outlineLevel="0" collapsed="false">
      <c r="A5" s="148" t="s">
        <v>98</v>
      </c>
      <c r="B5" s="149" t="s">
        <v>99</v>
      </c>
      <c r="D5" s="148" t="s">
        <v>100</v>
      </c>
      <c r="E5" s="149" t="s">
        <v>30</v>
      </c>
      <c r="F5" s="149" t="s">
        <v>31</v>
      </c>
      <c r="H5" s="148" t="s">
        <v>40</v>
      </c>
      <c r="I5" s="149" t="s">
        <v>31</v>
      </c>
      <c r="K5" s="148" t="s">
        <v>51</v>
      </c>
      <c r="L5" s="149" t="s">
        <v>31</v>
      </c>
      <c r="N5" s="148" t="s">
        <v>22</v>
      </c>
      <c r="O5" s="149" t="s">
        <v>30</v>
      </c>
      <c r="P5" s="149" t="s">
        <v>31</v>
      </c>
      <c r="R5" s="148" t="s">
        <v>101</v>
      </c>
      <c r="S5" s="149" t="s">
        <v>30</v>
      </c>
      <c r="T5" s="149" t="s">
        <v>31</v>
      </c>
    </row>
    <row r="6" customFormat="false" ht="15" hidden="false" customHeight="false" outlineLevel="0" collapsed="false">
      <c r="A6" s="150" t="s">
        <v>54</v>
      </c>
      <c r="B6" s="151" t="n">
        <f aca="false">'Data Entry'!D12</f>
        <v>60</v>
      </c>
      <c r="D6" s="150" t="s">
        <v>39</v>
      </c>
      <c r="E6" s="151" t="n">
        <f aca="false">'Data Entry'!C9</f>
        <v>2000</v>
      </c>
      <c r="F6" s="151" t="n">
        <f aca="false">'Data Entry'!D9</f>
        <v>650</v>
      </c>
      <c r="H6" s="150" t="str">
        <f aca="false">IF('Data Entry'!K8="","",'Data Entry'!K8)</f>
        <v>Housing</v>
      </c>
      <c r="I6" s="151" t="n">
        <f aca="false">IF('Data Entry'!K8="","",'Data Entry'!M8)</f>
        <v>30</v>
      </c>
      <c r="K6" s="150" t="str">
        <f aca="false">IF('Bills &amp; Savings'!B7="","",'Bills &amp; Savings'!B7)</f>
        <v>Rent</v>
      </c>
      <c r="L6" s="151" t="n">
        <f aca="false">IF('Bills &amp; Savings'!B7="","",'Bills &amp; Savings'!E7)</f>
        <v>0</v>
      </c>
      <c r="N6" s="150" t="str">
        <f aca="false">IF('Data Entry'!F8="","",'Data Entry'!F8)</f>
        <v>Salary</v>
      </c>
      <c r="O6" s="151" t="n">
        <f aca="false">IF('Data Entry'!F8="","",'Data Entry'!G8)</f>
        <v>2000</v>
      </c>
      <c r="P6" s="151" t="n">
        <f aca="false">IF('Data Entry'!F8="","",'Data Entry'!H8)</f>
        <v>0</v>
      </c>
      <c r="R6" s="150" t="str">
        <f aca="false">IF('Data Entry'!K8="","",'Data Entry'!K8)</f>
        <v>Housing</v>
      </c>
      <c r="S6" s="151" t="n">
        <f aca="false">IF('Data Entry'!K8="","",'Data Entry'!L8)</f>
        <v>150</v>
      </c>
      <c r="T6" s="151" t="n">
        <f aca="false">IF('Data Entry'!K8="","",'Data Entry'!M8)</f>
        <v>30</v>
      </c>
    </row>
    <row r="7" customFormat="false" ht="15" hidden="false" customHeight="false" outlineLevel="0" collapsed="false">
      <c r="A7" s="150" t="s">
        <v>40</v>
      </c>
      <c r="B7" s="151" t="n">
        <f aca="false">'Data Entry'!D10</f>
        <v>55</v>
      </c>
      <c r="D7" s="150" t="s">
        <v>40</v>
      </c>
      <c r="E7" s="151" t="n">
        <f aca="false">'Data Entry'!C10</f>
        <v>150</v>
      </c>
      <c r="F7" s="151" t="n">
        <f aca="false">'Data Entry'!D10</f>
        <v>55</v>
      </c>
      <c r="H7" s="150" t="str">
        <f aca="false">IF('Data Entry'!K9="","",'Data Entry'!K9)</f>
        <v>Food &amp; Groceries</v>
      </c>
      <c r="I7" s="151" t="n">
        <f aca="false">IF('Data Entry'!K9="","",'Data Entry'!M9)</f>
        <v>0</v>
      </c>
      <c r="K7" s="150" t="str">
        <f aca="false">IF('Bills &amp; Savings'!B8="","",'Bills &amp; Savings'!B8)</f>
        <v>Electricity</v>
      </c>
      <c r="L7" s="151" t="n">
        <f aca="false">IF('Bills &amp; Savings'!B8="","",'Bills &amp; Savings'!E8)</f>
        <v>20</v>
      </c>
      <c r="N7" s="150" t="str">
        <f aca="false">IF('Data Entry'!F9="","",'Data Entry'!F9)</f>
        <v>Food Card</v>
      </c>
      <c r="O7" s="151" t="n">
        <f aca="false">IF('Data Entry'!F9="","",'Data Entry'!G9)</f>
        <v>0</v>
      </c>
      <c r="P7" s="151" t="n">
        <f aca="false">IF('Data Entry'!F9="","",'Data Entry'!H9)</f>
        <v>650</v>
      </c>
      <c r="R7" s="150" t="str">
        <f aca="false">IF('Data Entry'!K9="","",'Data Entry'!K9)</f>
        <v>Food &amp; Groceries</v>
      </c>
      <c r="S7" s="151" t="n">
        <f aca="false">IF('Data Entry'!K9="","",'Data Entry'!L9)</f>
        <v>0</v>
      </c>
      <c r="T7" s="151" t="n">
        <f aca="false">IF('Data Entry'!K9="","",'Data Entry'!M9)</f>
        <v>0</v>
      </c>
    </row>
    <row r="8" customFormat="false" ht="15" hidden="false" customHeight="false" outlineLevel="0" collapsed="false">
      <c r="A8" s="150" t="s">
        <v>51</v>
      </c>
      <c r="B8" s="151" t="n">
        <f aca="false">'Data Entry'!D11</f>
        <v>20</v>
      </c>
      <c r="D8" s="150" t="s">
        <v>51</v>
      </c>
      <c r="E8" s="151" t="n">
        <f aca="false">'Data Entry'!C11</f>
        <v>1300</v>
      </c>
      <c r="F8" s="151" t="n">
        <f aca="false">'Data Entry'!D11</f>
        <v>20</v>
      </c>
      <c r="H8" s="150" t="str">
        <f aca="false">IF('Data Entry'!K10="","",'Data Entry'!K10)</f>
        <v>Transportation</v>
      </c>
      <c r="I8" s="151" t="n">
        <f aca="false">IF('Data Entry'!K10="","",'Data Entry'!M10)</f>
        <v>0</v>
      </c>
      <c r="K8" s="150" t="str">
        <f aca="false">IF('Bills &amp; Savings'!B9="","",'Bills &amp; Savings'!B9)</f>
        <v>Water</v>
      </c>
      <c r="L8" s="151" t="n">
        <f aca="false">IF('Bills &amp; Savings'!B9="","",'Bills &amp; Savings'!E9)</f>
        <v>0</v>
      </c>
      <c r="N8" s="150" t="str">
        <f aca="false">IF('Data Entry'!F10="","",'Data Entry'!F10)</f>
        <v>Rent</v>
      </c>
      <c r="O8" s="151" t="n">
        <f aca="false">IF('Data Entry'!F10="","",'Data Entry'!G10)</f>
        <v>0</v>
      </c>
      <c r="P8" s="151" t="n">
        <f aca="false">IF('Data Entry'!F10="","",'Data Entry'!H10)</f>
        <v>0</v>
      </c>
      <c r="R8" s="150" t="str">
        <f aca="false">IF('Data Entry'!K10="","",'Data Entry'!K10)</f>
        <v>Transportation</v>
      </c>
      <c r="S8" s="151" t="n">
        <f aca="false">IF('Data Entry'!K10="","",'Data Entry'!L10)</f>
        <v>0</v>
      </c>
      <c r="T8" s="151" t="n">
        <f aca="false">IF('Data Entry'!K10="","",'Data Entry'!M10)</f>
        <v>0</v>
      </c>
    </row>
    <row r="9" customFormat="false" ht="15" hidden="false" customHeight="false" outlineLevel="0" collapsed="false">
      <c r="D9" s="150" t="s">
        <v>54</v>
      </c>
      <c r="E9" s="151" t="n">
        <f aca="false">'Data Entry'!C12</f>
        <v>900</v>
      </c>
      <c r="F9" s="151" t="n">
        <f aca="false">'Data Entry'!D12</f>
        <v>60</v>
      </c>
      <c r="H9" s="150" t="str">
        <f aca="false">IF('Data Entry'!K11="","",'Data Entry'!K11)</f>
        <v>Personal Care</v>
      </c>
      <c r="I9" s="151" t="n">
        <f aca="false">IF('Data Entry'!K11="","",'Data Entry'!M11)</f>
        <v>25</v>
      </c>
      <c r="K9" s="150" t="str">
        <f aca="false">IF('Bills &amp; Savings'!B10="","",'Bills &amp; Savings'!B10)</f>
        <v>Internet</v>
      </c>
      <c r="L9" s="151" t="n">
        <f aca="false">IF('Bills &amp; Savings'!B10="","",'Bills &amp; Savings'!E10)</f>
        <v>0</v>
      </c>
      <c r="N9" s="150" t="str">
        <f aca="false">IF('Data Entry'!F11="","",'Data Entry'!F11)</f>
        <v>Side Income</v>
      </c>
      <c r="O9" s="151" t="n">
        <f aca="false">IF('Data Entry'!F11="","",'Data Entry'!G11)</f>
        <v>0</v>
      </c>
      <c r="P9" s="151" t="n">
        <f aca="false">IF('Data Entry'!F11="","",'Data Entry'!H11)</f>
        <v>0</v>
      </c>
      <c r="R9" s="150" t="str">
        <f aca="false">IF('Data Entry'!K11="","",'Data Entry'!K11)</f>
        <v>Personal Care</v>
      </c>
      <c r="S9" s="151" t="n">
        <f aca="false">IF('Data Entry'!K11="","",'Data Entry'!L11)</f>
        <v>0</v>
      </c>
      <c r="T9" s="151" t="n">
        <f aca="false">IF('Data Entry'!K11="","",'Data Entry'!M11)</f>
        <v>25</v>
      </c>
    </row>
    <row r="10" customFormat="false" ht="15" hidden="false" customHeight="false" outlineLevel="0" collapsed="false">
      <c r="H10" s="150" t="str">
        <f aca="false">IF('Data Entry'!K12="","",'Data Entry'!K12)</f>
        <v>Healthcare</v>
      </c>
      <c r="I10" s="151" t="n">
        <f aca="false">IF('Data Entry'!K12="","",'Data Entry'!M12)</f>
        <v>0</v>
      </c>
      <c r="K10" s="150" t="str">
        <f aca="false">IF('Bills &amp; Savings'!B11="","",'Bills &amp; Savings'!B11)</f>
        <v>Gas</v>
      </c>
      <c r="L10" s="151" t="n">
        <f aca="false">IF('Bills &amp; Savings'!B11="","",'Bills &amp; Savings'!E11)</f>
        <v>0</v>
      </c>
      <c r="N10" s="150" t="str">
        <f aca="false">IF('Data Entry'!F12="","",'Data Entry'!F12)</f>
        <v/>
      </c>
      <c r="O10" s="151" t="str">
        <f aca="false">IF('Data Entry'!F12="","",'Data Entry'!G12)</f>
        <v/>
      </c>
      <c r="P10" s="151" t="str">
        <f aca="false">IF('Data Entry'!F12="","",'Data Entry'!H12)</f>
        <v/>
      </c>
      <c r="R10" s="150" t="str">
        <f aca="false">IF('Data Entry'!K12="","",'Data Entry'!K12)</f>
        <v>Healthcare</v>
      </c>
      <c r="S10" s="151" t="n">
        <f aca="false">IF('Data Entry'!K12="","",'Data Entry'!L12)</f>
        <v>0</v>
      </c>
      <c r="T10" s="151" t="n">
        <f aca="false">IF('Data Entry'!K12="","",'Data Entry'!M12)</f>
        <v>0</v>
      </c>
    </row>
    <row r="11" customFormat="false" ht="15" hidden="false" customHeight="false" outlineLevel="0" collapsed="false">
      <c r="H11" s="150" t="str">
        <f aca="false">IF('Data Entry'!K13="","",'Data Entry'!K13)</f>
        <v>Insurance</v>
      </c>
      <c r="I11" s="151" t="n">
        <f aca="false">IF('Data Entry'!K13="","",'Data Entry'!M13)</f>
        <v>0</v>
      </c>
      <c r="K11" s="150" t="str">
        <f aca="false">IF('Bills &amp; Savings'!B12="","",'Bills &amp; Savings'!B12)</f>
        <v/>
      </c>
      <c r="L11" s="151" t="str">
        <f aca="false">IF('Bills &amp; Savings'!B12="","",'Bills &amp; Savings'!E12)</f>
        <v/>
      </c>
      <c r="N11" s="150" t="str">
        <f aca="false">IF('Data Entry'!F13="","",'Data Entry'!F13)</f>
        <v/>
      </c>
      <c r="O11" s="151" t="str">
        <f aca="false">IF('Data Entry'!F13="","",'Data Entry'!G13)</f>
        <v/>
      </c>
      <c r="P11" s="151" t="str">
        <f aca="false">IF('Data Entry'!F13="","",'Data Entry'!H13)</f>
        <v/>
      </c>
      <c r="R11" s="150" t="str">
        <f aca="false">IF('Data Entry'!K13="","",'Data Entry'!K13)</f>
        <v>Insurance</v>
      </c>
      <c r="S11" s="151" t="n">
        <f aca="false">IF('Data Entry'!K13="","",'Data Entry'!L13)</f>
        <v>0</v>
      </c>
      <c r="T11" s="151" t="n">
        <f aca="false">IF('Data Entry'!K13="","",'Data Entry'!M13)</f>
        <v>0</v>
      </c>
    </row>
    <row r="12" customFormat="false" ht="15" hidden="false" customHeight="false" outlineLevel="0" collapsed="false">
      <c r="H12" s="150" t="str">
        <f aca="false">IF('Data Entry'!K14="","",'Data Entry'!K14)</f>
        <v>Entertainment</v>
      </c>
      <c r="I12" s="151" t="n">
        <f aca="false">IF('Data Entry'!K14="","",'Data Entry'!M14)</f>
        <v>0</v>
      </c>
      <c r="K12" s="150" t="str">
        <f aca="false">IF('Bills &amp; Savings'!B13="","",'Bills &amp; Savings'!B13)</f>
        <v/>
      </c>
      <c r="L12" s="151" t="str">
        <f aca="false">IF('Bills &amp; Savings'!B13="","",'Bills &amp; Savings'!E13)</f>
        <v/>
      </c>
      <c r="N12" s="150" t="str">
        <f aca="false">IF('Data Entry'!F14="","",'Data Entry'!F14)</f>
        <v/>
      </c>
      <c r="O12" s="151" t="str">
        <f aca="false">IF('Data Entry'!F14="","",'Data Entry'!G14)</f>
        <v/>
      </c>
      <c r="P12" s="151" t="str">
        <f aca="false">IF('Data Entry'!F14="","",'Data Entry'!H14)</f>
        <v/>
      </c>
      <c r="R12" s="150" t="str">
        <f aca="false">IF('Data Entry'!K14="","",'Data Entry'!K14)</f>
        <v>Entertainment</v>
      </c>
      <c r="S12" s="151" t="n">
        <f aca="false">IF('Data Entry'!K14="","",'Data Entry'!L14)</f>
        <v>0</v>
      </c>
      <c r="T12" s="151" t="n">
        <f aca="false">IF('Data Entry'!K14="","",'Data Entry'!M14)</f>
        <v>0</v>
      </c>
    </row>
    <row r="13" customFormat="false" ht="15" hidden="false" customHeight="false" outlineLevel="0" collapsed="false">
      <c r="K13" s="150" t="str">
        <f aca="false">IF('Bills &amp; Savings'!B14="","",'Bills &amp; Savings'!B14)</f>
        <v/>
      </c>
      <c r="L13" s="151" t="str">
        <f aca="false">IF('Bills &amp; Savings'!B14="","",'Bills &amp; Savings'!E14)</f>
        <v/>
      </c>
      <c r="N13" s="150" t="str">
        <f aca="false">IF('Data Entry'!F15="","",'Data Entry'!F15)</f>
        <v/>
      </c>
      <c r="O13" s="151" t="str">
        <f aca="false">IF('Data Entry'!F15="","",'Data Entry'!G15)</f>
        <v/>
      </c>
      <c r="P13" s="151" t="str">
        <f aca="false">IF('Data Entry'!F15="","",'Data Entry'!H15)</f>
        <v/>
      </c>
    </row>
    <row r="14" customFormat="false" ht="15" hidden="false" customHeight="false" outlineLevel="0" collapsed="false">
      <c r="K14" s="150" t="str">
        <f aca="false">IF('Bills &amp; Savings'!B15="","",'Bills &amp; Savings'!B15)</f>
        <v/>
      </c>
      <c r="L14" s="151" t="str">
        <f aca="false">IF('Bills &amp; Savings'!B15="","",'Bills &amp; Savings'!E15)</f>
        <v/>
      </c>
    </row>
    <row r="17" customFormat="false" ht="15" hidden="false" customHeight="false" outlineLevel="0" collapsed="false">
      <c r="A17" s="148" t="s">
        <v>102</v>
      </c>
      <c r="B17" s="152" t="n">
        <f aca="false">IF('Data Entry'!C9=0,0,'Data Entry'!C12/'Data Entry'!C9)</f>
        <v>0.45</v>
      </c>
      <c r="C17" s="152" t="n">
        <f aca="false">IF('Data Entry'!D9=0,0,'Data Entry'!D12/'Data Entry'!D9)</f>
        <v>0.0923076923076923</v>
      </c>
    </row>
    <row r="19" customFormat="false" ht="15" hidden="false" customHeight="false" outlineLevel="0" collapsed="false">
      <c r="A19" s="148" t="s">
        <v>103</v>
      </c>
    </row>
    <row r="20" customFormat="false" ht="15" hidden="false" customHeight="false" outlineLevel="0" collapsed="false">
      <c r="A20" s="150" t="str">
        <f aca="false">'Data Entry'!K8</f>
        <v>Housing</v>
      </c>
      <c r="B20" s="151" t="n">
        <f aca="false">'Data Entry'!M8</f>
        <v>30</v>
      </c>
      <c r="C20" s="153" t="n">
        <f aca="false">B20-ROW()/100000</f>
        <v>29.9998</v>
      </c>
    </row>
    <row r="21" customFormat="false" ht="15" hidden="false" customHeight="false" outlineLevel="0" collapsed="false">
      <c r="A21" s="150" t="str">
        <f aca="false">'Data Entry'!K9</f>
        <v>Food &amp; Groceries</v>
      </c>
      <c r="B21" s="151" t="n">
        <f aca="false">'Data Entry'!M9</f>
        <v>0</v>
      </c>
      <c r="C21" s="153" t="n">
        <f aca="false">B21-ROW()/100000</f>
        <v>-0.00021</v>
      </c>
    </row>
    <row r="22" customFormat="false" ht="15" hidden="false" customHeight="false" outlineLevel="0" collapsed="false">
      <c r="A22" s="150" t="str">
        <f aca="false">'Data Entry'!K10</f>
        <v>Transportation</v>
      </c>
      <c r="B22" s="151" t="n">
        <f aca="false">'Data Entry'!M10</f>
        <v>0</v>
      </c>
      <c r="C22" s="153" t="n">
        <f aca="false">B22-ROW()/100000</f>
        <v>-0.00022</v>
      </c>
    </row>
    <row r="23" customFormat="false" ht="15" hidden="false" customHeight="false" outlineLevel="0" collapsed="false">
      <c r="A23" s="150" t="str">
        <f aca="false">'Data Entry'!K11</f>
        <v>Personal Care</v>
      </c>
      <c r="B23" s="151" t="n">
        <f aca="false">'Data Entry'!M11</f>
        <v>25</v>
      </c>
      <c r="C23" s="153" t="n">
        <f aca="false">B23-ROW()/100000</f>
        <v>24.99977</v>
      </c>
    </row>
    <row r="24" customFormat="false" ht="15" hidden="false" customHeight="false" outlineLevel="0" collapsed="false">
      <c r="A24" s="150" t="str">
        <f aca="false">'Data Entry'!K12</f>
        <v>Healthcare</v>
      </c>
      <c r="B24" s="151" t="n">
        <f aca="false">'Data Entry'!M12</f>
        <v>0</v>
      </c>
      <c r="C24" s="153" t="n">
        <f aca="false">B24-ROW()/100000</f>
        <v>-0.00024</v>
      </c>
    </row>
    <row r="25" customFormat="false" ht="15" hidden="false" customHeight="false" outlineLevel="0" collapsed="false">
      <c r="A25" s="150" t="str">
        <f aca="false">'Data Entry'!K13</f>
        <v>Insurance</v>
      </c>
      <c r="B25" s="151" t="n">
        <f aca="false">'Data Entry'!M13</f>
        <v>0</v>
      </c>
      <c r="C25" s="153" t="n">
        <f aca="false">B25-ROW()/100000</f>
        <v>-0.00025</v>
      </c>
    </row>
    <row r="26" customFormat="false" ht="15" hidden="false" customHeight="false" outlineLevel="0" collapsed="false">
      <c r="A26" s="150" t="str">
        <f aca="false">'Data Entry'!K14</f>
        <v>Entertainment</v>
      </c>
      <c r="B26" s="151" t="n">
        <f aca="false">'Data Entry'!M14</f>
        <v>0</v>
      </c>
      <c r="C26" s="153" t="n">
        <f aca="false">B26-ROW()/100000</f>
        <v>-0.00026</v>
      </c>
    </row>
    <row r="28" customFormat="false" ht="15" hidden="false" customHeight="false" outlineLevel="0" collapsed="false">
      <c r="A28" s="148" t="s">
        <v>25</v>
      </c>
    </row>
    <row r="29" customFormat="false" ht="15" hidden="false" customHeight="false" outlineLevel="0" collapsed="false">
      <c r="A29" s="150" t="str">
        <f aca="false">IFERROR(INDEX($A$20:$A$26,MATCH(LARGE($C$20:$C$26,1),$C$20:$C$26,0)),"")</f>
        <v>Housing</v>
      </c>
      <c r="B29" s="151" t="n">
        <f aca="false">IFERROR(INDEX($B$20:$B$26,MATCH(LARGE($C$20:$C$26,1),$C$20:$C$26,0)),"")</f>
        <v>30</v>
      </c>
    </row>
    <row r="30" customFormat="false" ht="15" hidden="false" customHeight="false" outlineLevel="0" collapsed="false">
      <c r="A30" s="150" t="str">
        <f aca="false">IFERROR(INDEX($A$20:$A$26,MATCH(LARGE($C$20:$C$26,2),$C$20:$C$26,0)),"")</f>
        <v>Personal Care</v>
      </c>
      <c r="B30" s="151" t="n">
        <f aca="false">IFERROR(INDEX($B$20:$B$26,MATCH(LARGE($C$20:$C$26,2),$C$20:$C$26,0)),"")</f>
        <v>25</v>
      </c>
    </row>
    <row r="31" customFormat="false" ht="15" hidden="false" customHeight="false" outlineLevel="0" collapsed="false">
      <c r="A31" s="150" t="str">
        <f aca="false">IFERROR(INDEX($A$20:$A$26,MATCH(LARGE($C$20:$C$26,3),$C$20:$C$26,0)),"")</f>
        <v>Food &amp; Groceries</v>
      </c>
      <c r="B31" s="151" t="n">
        <f aca="false">IFERROR(INDEX($B$20:$B$26,MATCH(LARGE($C$20:$C$26,3),$C$20:$C$26,0)),"")</f>
        <v>0</v>
      </c>
    </row>
    <row r="32" customFormat="false" ht="15" hidden="false" customHeight="false" outlineLevel="0" collapsed="false">
      <c r="A32" s="150" t="str">
        <f aca="false">IFERROR(INDEX($A$20:$A$26,MATCH(LARGE($C$20:$C$26,4),$C$20:$C$26,0)),"")</f>
        <v>Transportation</v>
      </c>
      <c r="B32" s="151" t="n">
        <f aca="false">IFERROR(INDEX($B$20:$B$26,MATCH(LARGE($C$20:$C$26,4),$C$20:$C$26,0)),"")</f>
        <v>0</v>
      </c>
    </row>
    <row r="35" customFormat="false" ht="15" hidden="false" customHeight="false" outlineLevel="0" collapsed="false">
      <c r="A35" s="148" t="s">
        <v>104</v>
      </c>
    </row>
    <row r="36" customFormat="false" ht="15" hidden="false" customHeight="false" outlineLevel="0" collapsed="false">
      <c r="A36" s="145" t="n">
        <v>46023</v>
      </c>
    </row>
    <row r="37" customFormat="false" ht="15" hidden="false" customHeight="false" outlineLevel="0" collapsed="false">
      <c r="A37" s="145" t="n">
        <v>46054</v>
      </c>
    </row>
    <row r="38" customFormat="false" ht="15" hidden="false" customHeight="false" outlineLevel="0" collapsed="false">
      <c r="A38" s="145" t="n">
        <v>46082</v>
      </c>
    </row>
    <row r="39" customFormat="false" ht="15" hidden="false" customHeight="false" outlineLevel="0" collapsed="false">
      <c r="A39" s="145" t="n">
        <v>46113</v>
      </c>
    </row>
    <row r="40" customFormat="false" ht="15" hidden="false" customHeight="false" outlineLevel="0" collapsed="false">
      <c r="A40" s="145" t="n">
        <v>46143</v>
      </c>
    </row>
    <row r="41" customFormat="false" ht="15" hidden="false" customHeight="false" outlineLevel="0" collapsed="false">
      <c r="A41" s="145" t="n">
        <v>46174</v>
      </c>
    </row>
    <row r="42" customFormat="false" ht="15" hidden="false" customHeight="false" outlineLevel="0" collapsed="false">
      <c r="A42" s="145" t="n">
        <v>46204</v>
      </c>
    </row>
    <row r="43" customFormat="false" ht="15" hidden="false" customHeight="false" outlineLevel="0" collapsed="false">
      <c r="A43" s="145" t="n">
        <v>46235</v>
      </c>
    </row>
    <row r="44" customFormat="false" ht="15" hidden="false" customHeight="false" outlineLevel="0" collapsed="false">
      <c r="A44" s="145" t="n">
        <v>46266</v>
      </c>
    </row>
    <row r="45" customFormat="false" ht="15" hidden="false" customHeight="false" outlineLevel="0" collapsed="false">
      <c r="A45" s="145" t="n">
        <v>46296</v>
      </c>
    </row>
    <row r="46" customFormat="false" ht="15" hidden="false" customHeight="false" outlineLevel="0" collapsed="false">
      <c r="A46" s="145" t="n">
        <v>46327</v>
      </c>
    </row>
    <row r="47" customFormat="false" ht="15" hidden="false" customHeight="false" outlineLevel="0" collapsed="false">
      <c r="A47" s="145" t="n">
        <v>46357</v>
      </c>
    </row>
    <row r="48" customFormat="false" ht="15" hidden="false" customHeight="false" outlineLevel="0" collapsed="false">
      <c r="A48" s="145" t="n">
        <v>46388</v>
      </c>
    </row>
    <row r="49" customFormat="false" ht="15" hidden="false" customHeight="false" outlineLevel="0" collapsed="false">
      <c r="A49" s="145" t="n">
        <v>46419</v>
      </c>
    </row>
    <row r="50" customFormat="false" ht="15" hidden="false" customHeight="false" outlineLevel="0" collapsed="false">
      <c r="A50" s="145" t="n">
        <v>46447</v>
      </c>
    </row>
    <row r="51" customFormat="false" ht="15" hidden="false" customHeight="false" outlineLevel="0" collapsed="false">
      <c r="A51" s="145" t="n">
        <v>46478</v>
      </c>
    </row>
    <row r="52" customFormat="false" ht="15" hidden="false" customHeight="false" outlineLevel="0" collapsed="false">
      <c r="A52" s="145" t="n">
        <v>46508</v>
      </c>
    </row>
    <row r="53" customFormat="false" ht="15" hidden="false" customHeight="false" outlineLevel="0" collapsed="false">
      <c r="A53" s="145" t="n">
        <v>46539</v>
      </c>
    </row>
    <row r="54" customFormat="false" ht="15" hidden="false" customHeight="false" outlineLevel="0" collapsed="false">
      <c r="A54" s="145" t="n">
        <v>46569</v>
      </c>
    </row>
    <row r="55" customFormat="false" ht="15" hidden="false" customHeight="false" outlineLevel="0" collapsed="false">
      <c r="A55" s="145" t="n">
        <v>46600</v>
      </c>
    </row>
    <row r="56" customFormat="false" ht="15" hidden="false" customHeight="false" outlineLevel="0" collapsed="false">
      <c r="A56" s="145" t="n">
        <v>46631</v>
      </c>
    </row>
    <row r="57" customFormat="false" ht="15" hidden="false" customHeight="false" outlineLevel="0" collapsed="false">
      <c r="A57" s="145" t="n">
        <v>46661</v>
      </c>
    </row>
    <row r="58" customFormat="false" ht="15" hidden="false" customHeight="false" outlineLevel="0" collapsed="false">
      <c r="A58" s="145" t="n">
        <v>46692</v>
      </c>
    </row>
    <row r="59" customFormat="false" ht="15" hidden="false" customHeight="false" outlineLevel="0" collapsed="false">
      <c r="A59" s="145" t="n">
        <v>46722</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C17"/>
  <sheetViews>
    <sheetView showFormulas="false" showGridLines="false" showRowColHeaders="true" showZeros="true" rightToLeft="false" tabSelected="false" showOutlineSymbols="true" defaultGridColor="true" view="normal" topLeftCell="A1" colorId="64" zoomScale="150" zoomScaleNormal="15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26"/>
    <col collapsed="false" customWidth="true" hidden="false" outlineLevel="0" max="3" min="3" style="1" width="78"/>
    <col collapsed="false" customWidth="true" hidden="false" outlineLevel="0" max="4" min="4" style="1" width="3"/>
    <col collapsed="false" customWidth="true" hidden="false" outlineLevel="0" max="90" min="5" style="1" width="13"/>
  </cols>
  <sheetData>
    <row r="2" customFormat="false" ht="30" hidden="false" customHeight="true" outlineLevel="0" collapsed="false">
      <c r="B2" s="154" t="s">
        <v>105</v>
      </c>
      <c r="C2" s="154"/>
    </row>
    <row r="3" customFormat="false" ht="18" hidden="false" customHeight="true" outlineLevel="0" collapsed="false">
      <c r="B3" s="155" t="s">
        <v>106</v>
      </c>
      <c r="C3" s="155"/>
    </row>
    <row r="4" customFormat="false" ht="7.5" hidden="false" customHeight="true" outlineLevel="0" collapsed="false"/>
    <row r="5" customFormat="false" ht="31.5" hidden="false" customHeight="true" outlineLevel="0" collapsed="false">
      <c r="B5" s="156" t="s">
        <v>107</v>
      </c>
      <c r="C5" s="157" t="s">
        <v>108</v>
      </c>
    </row>
    <row r="6" customFormat="false" ht="31.5" hidden="false" customHeight="true" outlineLevel="0" collapsed="false">
      <c r="B6" s="156" t="s">
        <v>109</v>
      </c>
      <c r="C6" s="157" t="s">
        <v>110</v>
      </c>
    </row>
    <row r="7" customFormat="false" ht="31.5" hidden="false" customHeight="true" outlineLevel="0" collapsed="false">
      <c r="B7" s="156" t="s">
        <v>111</v>
      </c>
      <c r="C7" s="157" t="s">
        <v>112</v>
      </c>
    </row>
    <row r="8" customFormat="false" ht="31.5" hidden="false" customHeight="true" outlineLevel="0" collapsed="false">
      <c r="B8" s="156" t="s">
        <v>113</v>
      </c>
      <c r="C8" s="157" t="s">
        <v>114</v>
      </c>
    </row>
    <row r="9" customFormat="false" ht="31.5" hidden="false" customHeight="true" outlineLevel="0" collapsed="false">
      <c r="B9" s="156" t="s">
        <v>115</v>
      </c>
      <c r="C9" s="157" t="s">
        <v>116</v>
      </c>
    </row>
    <row r="10" customFormat="false" ht="31.5" hidden="false" customHeight="true" outlineLevel="0" collapsed="false">
      <c r="B10" s="156" t="s">
        <v>117</v>
      </c>
      <c r="C10" s="157" t="s">
        <v>118</v>
      </c>
    </row>
    <row r="11" customFormat="false" ht="31.5" hidden="false" customHeight="true" outlineLevel="0" collapsed="false">
      <c r="B11" s="156" t="s">
        <v>37</v>
      </c>
      <c r="C11" s="157" t="s">
        <v>119</v>
      </c>
    </row>
    <row r="12" customFormat="false" ht="31.5" hidden="false" customHeight="true" outlineLevel="0" collapsed="false">
      <c r="B12" s="156" t="s">
        <v>120</v>
      </c>
      <c r="C12" s="157" t="s">
        <v>121</v>
      </c>
    </row>
    <row r="13" customFormat="false" ht="31.5" hidden="false" customHeight="true" outlineLevel="0" collapsed="false">
      <c r="B13" s="156" t="s">
        <v>122</v>
      </c>
      <c r="C13" s="157" t="s">
        <v>123</v>
      </c>
    </row>
    <row r="14" customFormat="false" ht="31.5" hidden="false" customHeight="true" outlineLevel="0" collapsed="false">
      <c r="B14" s="156" t="s">
        <v>124</v>
      </c>
      <c r="C14" s="157" t="s">
        <v>125</v>
      </c>
    </row>
    <row r="15" customFormat="false" ht="31.5" hidden="false" customHeight="true" outlineLevel="0" collapsed="false">
      <c r="B15" s="156" t="s">
        <v>126</v>
      </c>
      <c r="C15" s="157" t="s">
        <v>127</v>
      </c>
    </row>
    <row r="16" customFormat="false" ht="31.5" hidden="false" customHeight="true" outlineLevel="0" collapsed="false">
      <c r="B16" s="156" t="s">
        <v>128</v>
      </c>
      <c r="C16" s="157" t="s">
        <v>129</v>
      </c>
    </row>
    <row r="17" customFormat="false" ht="31.5" hidden="false" customHeight="true" outlineLevel="0" collapsed="false">
      <c r="B17" s="156" t="s">
        <v>130</v>
      </c>
      <c r="C17" s="157" t="s">
        <v>131</v>
      </c>
    </row>
  </sheetData>
  <sheetProtection sheet="true" formatCells="false" formatColumns="false" formatRows="false" sort="false" autoFilter="false"/>
  <mergeCells count="2">
    <mergeCell ref="B2:C2"/>
    <mergeCell ref="B3:C3"/>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2026-08-21T06:00:49Z</dcterms:created>
  <dc:creator>openpyxl</dc:creator>
  <dc:description/>
  <dc:language>en-US</dc:language>
  <cp:lastModifiedBy/>
  <dcterms:modified xsi:type="dcterms:W3CDTF">2026-08-21T06:00:52Z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